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8232"/>
  </bookViews>
  <sheets>
    <sheet name="Итого по РТ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1" i="1" l="1"/>
  <c r="W23" i="1" l="1"/>
  <c r="U23" i="1"/>
  <c r="S23" i="1"/>
  <c r="Q23" i="1"/>
  <c r="O23" i="1"/>
  <c r="M23" i="1"/>
  <c r="K23" i="1"/>
  <c r="G23" i="1" s="1"/>
  <c r="I23" i="1"/>
  <c r="W22" i="1"/>
  <c r="U22" i="1"/>
  <c r="S22" i="1"/>
  <c r="Q22" i="1"/>
  <c r="O22" i="1"/>
  <c r="G22" i="1" s="1"/>
  <c r="M22" i="1"/>
  <c r="K22" i="1"/>
  <c r="I22" i="1"/>
  <c r="E22" i="1" s="1"/>
  <c r="W21" i="1"/>
  <c r="U21" i="1"/>
  <c r="S21" i="1"/>
  <c r="Q21" i="1"/>
  <c r="O21" i="1"/>
  <c r="M21" i="1"/>
  <c r="K21" i="1"/>
  <c r="I21" i="1"/>
  <c r="W20" i="1"/>
  <c r="U20" i="1"/>
  <c r="S20" i="1"/>
  <c r="Q20" i="1"/>
  <c r="O20" i="1"/>
  <c r="M20" i="1"/>
  <c r="K20" i="1"/>
  <c r="G20" i="1" s="1"/>
  <c r="I20" i="1"/>
  <c r="E20" i="1"/>
  <c r="C20" i="1" s="1"/>
  <c r="W19" i="1"/>
  <c r="U19" i="1"/>
  <c r="S19" i="1"/>
  <c r="Q19" i="1"/>
  <c r="O19" i="1"/>
  <c r="M19" i="1"/>
  <c r="K19" i="1"/>
  <c r="I19" i="1"/>
  <c r="W18" i="1"/>
  <c r="U18" i="1"/>
  <c r="S18" i="1"/>
  <c r="Q18" i="1"/>
  <c r="O18" i="1"/>
  <c r="M18" i="1"/>
  <c r="K18" i="1"/>
  <c r="I18" i="1"/>
  <c r="E18" i="1" s="1"/>
  <c r="W17" i="1"/>
  <c r="U17" i="1"/>
  <c r="S17" i="1"/>
  <c r="Q17" i="1"/>
  <c r="O17" i="1"/>
  <c r="M17" i="1"/>
  <c r="K17" i="1"/>
  <c r="I17" i="1"/>
  <c r="W16" i="1"/>
  <c r="U16" i="1"/>
  <c r="S16" i="1"/>
  <c r="Q16" i="1"/>
  <c r="O16" i="1"/>
  <c r="M16" i="1"/>
  <c r="E16" i="1" s="1"/>
  <c r="K16" i="1"/>
  <c r="I16" i="1"/>
  <c r="W15" i="1"/>
  <c r="U15" i="1"/>
  <c r="S15" i="1"/>
  <c r="Q15" i="1"/>
  <c r="O15" i="1"/>
  <c r="M15" i="1"/>
  <c r="K15" i="1"/>
  <c r="I15" i="1"/>
  <c r="W14" i="1"/>
  <c r="U14" i="1"/>
  <c r="S14" i="1"/>
  <c r="Q14" i="1"/>
  <c r="O14" i="1"/>
  <c r="M14" i="1"/>
  <c r="K14" i="1"/>
  <c r="G14" i="1" s="1"/>
  <c r="I14" i="1"/>
  <c r="E14" i="1" s="1"/>
  <c r="W13" i="1"/>
  <c r="U13" i="1"/>
  <c r="S13" i="1"/>
  <c r="Q13" i="1"/>
  <c r="O13" i="1"/>
  <c r="M13" i="1"/>
  <c r="K13" i="1"/>
  <c r="I13" i="1"/>
  <c r="G13" i="1"/>
  <c r="D13" i="1" s="1"/>
  <c r="W12" i="1"/>
  <c r="U12" i="1"/>
  <c r="S12" i="1"/>
  <c r="Q12" i="1"/>
  <c r="O12" i="1"/>
  <c r="M12" i="1"/>
  <c r="K12" i="1"/>
  <c r="G12" i="1" s="1"/>
  <c r="I12" i="1"/>
  <c r="E12" i="1"/>
  <c r="C12" i="1"/>
  <c r="V12" i="1" s="1"/>
  <c r="W11" i="1"/>
  <c r="U11" i="1"/>
  <c r="S11" i="1"/>
  <c r="Q11" i="1"/>
  <c r="O11" i="1"/>
  <c r="M11" i="1"/>
  <c r="K11" i="1"/>
  <c r="G11" i="1" s="1"/>
  <c r="D11" i="1" s="1"/>
  <c r="X11" i="1" s="1"/>
  <c r="E11" i="1"/>
  <c r="C11" i="1" s="1"/>
  <c r="W10" i="1"/>
  <c r="U10" i="1"/>
  <c r="S10" i="1"/>
  <c r="Q10" i="1"/>
  <c r="O10" i="1"/>
  <c r="M10" i="1"/>
  <c r="K10" i="1"/>
  <c r="I10" i="1"/>
  <c r="W9" i="1"/>
  <c r="U9" i="1"/>
  <c r="S9" i="1"/>
  <c r="Q9" i="1"/>
  <c r="O9" i="1"/>
  <c r="M9" i="1"/>
  <c r="K9" i="1"/>
  <c r="G9" i="1" s="1"/>
  <c r="I9" i="1"/>
  <c r="E9" i="1"/>
  <c r="W8" i="1"/>
  <c r="U8" i="1"/>
  <c r="S8" i="1"/>
  <c r="Q8" i="1"/>
  <c r="O8" i="1"/>
  <c r="M8" i="1"/>
  <c r="K8" i="1"/>
  <c r="G8" i="1" s="1"/>
  <c r="D8" i="1" s="1"/>
  <c r="X8" i="1" s="1"/>
  <c r="I8" i="1"/>
  <c r="E8" i="1"/>
  <c r="W7" i="1"/>
  <c r="U7" i="1"/>
  <c r="S7" i="1"/>
  <c r="Q7" i="1"/>
  <c r="O7" i="1"/>
  <c r="M7" i="1"/>
  <c r="K7" i="1"/>
  <c r="G7" i="1" s="1"/>
  <c r="D7" i="1" s="1"/>
  <c r="I7" i="1"/>
  <c r="R14" i="1" l="1"/>
  <c r="J20" i="1"/>
  <c r="R20" i="1"/>
  <c r="C16" i="1"/>
  <c r="J16" i="1" s="1"/>
  <c r="F16" i="1"/>
  <c r="C14" i="1"/>
  <c r="F14" i="1"/>
  <c r="F18" i="1"/>
  <c r="C18" i="1"/>
  <c r="R18" i="1"/>
  <c r="R10" i="1"/>
  <c r="C22" i="1"/>
  <c r="J22" i="1" s="1"/>
  <c r="D9" i="1"/>
  <c r="P9" i="1" s="1"/>
  <c r="D23" i="1"/>
  <c r="P13" i="1"/>
  <c r="L13" i="1"/>
  <c r="X13" i="1"/>
  <c r="V20" i="1"/>
  <c r="R11" i="1"/>
  <c r="H13" i="1"/>
  <c r="S24" i="1"/>
  <c r="C8" i="1"/>
  <c r="J8" i="1" s="1"/>
  <c r="E10" i="1"/>
  <c r="C10" i="1" s="1"/>
  <c r="N11" i="1"/>
  <c r="V11" i="1"/>
  <c r="G21" i="1"/>
  <c r="Q24" i="1"/>
  <c r="J11" i="1"/>
  <c r="G17" i="1"/>
  <c r="F20" i="1"/>
  <c r="E7" i="1"/>
  <c r="G10" i="1"/>
  <c r="G15" i="1"/>
  <c r="G16" i="1"/>
  <c r="D16" i="1" s="1"/>
  <c r="G19" i="1"/>
  <c r="D10" i="1"/>
  <c r="P10" i="1" s="1"/>
  <c r="H8" i="1"/>
  <c r="L8" i="1"/>
  <c r="P8" i="1"/>
  <c r="T8" i="1"/>
  <c r="X10" i="1"/>
  <c r="R12" i="1"/>
  <c r="K24" i="1"/>
  <c r="O24" i="1"/>
  <c r="W24" i="1"/>
  <c r="T9" i="1"/>
  <c r="N10" i="1"/>
  <c r="T10" i="1"/>
  <c r="H11" i="1"/>
  <c r="L11" i="1"/>
  <c r="P11" i="1"/>
  <c r="T11" i="1"/>
  <c r="F12" i="1"/>
  <c r="J12" i="1"/>
  <c r="N12" i="1"/>
  <c r="D14" i="1"/>
  <c r="X14" i="1" s="1"/>
  <c r="D22" i="1"/>
  <c r="L22" i="1" s="1"/>
  <c r="H7" i="1"/>
  <c r="L7" i="1"/>
  <c r="P7" i="1"/>
  <c r="T7" i="1"/>
  <c r="X7" i="1"/>
  <c r="C9" i="1"/>
  <c r="N9" i="1" s="1"/>
  <c r="F9" i="1"/>
  <c r="D20" i="1"/>
  <c r="X20" i="1" s="1"/>
  <c r="M24" i="1"/>
  <c r="U24" i="1"/>
  <c r="R9" i="1"/>
  <c r="F10" i="1"/>
  <c r="L10" i="1"/>
  <c r="F11" i="1"/>
  <c r="D12" i="1"/>
  <c r="H12" i="1" s="1"/>
  <c r="L14" i="1"/>
  <c r="G18" i="1"/>
  <c r="I24" i="1"/>
  <c r="T13" i="1"/>
  <c r="N14" i="1"/>
  <c r="N16" i="1"/>
  <c r="N18" i="1"/>
  <c r="N20" i="1"/>
  <c r="T23" i="1"/>
  <c r="E13" i="1"/>
  <c r="E15" i="1"/>
  <c r="E24" i="1" s="1"/>
  <c r="E17" i="1"/>
  <c r="E19" i="1"/>
  <c r="E21" i="1"/>
  <c r="E23" i="1"/>
  <c r="T16" i="1" l="1"/>
  <c r="L16" i="1"/>
  <c r="X16" i="1"/>
  <c r="P16" i="1"/>
  <c r="P23" i="1"/>
  <c r="X23" i="1"/>
  <c r="H14" i="1"/>
  <c r="J9" i="1"/>
  <c r="X12" i="1"/>
  <c r="H16" i="1"/>
  <c r="D15" i="1"/>
  <c r="D17" i="1"/>
  <c r="V22" i="1"/>
  <c r="V8" i="1"/>
  <c r="F22" i="1"/>
  <c r="J14" i="1"/>
  <c r="V14" i="1"/>
  <c r="P14" i="1"/>
  <c r="T14" i="1"/>
  <c r="T12" i="1"/>
  <c r="L23" i="1"/>
  <c r="V16" i="1"/>
  <c r="N8" i="1"/>
  <c r="J18" i="1"/>
  <c r="V18" i="1"/>
  <c r="D21" i="1"/>
  <c r="F8" i="1"/>
  <c r="L9" i="1"/>
  <c r="X9" i="1"/>
  <c r="N22" i="1"/>
  <c r="V9" i="1"/>
  <c r="D19" i="1"/>
  <c r="H19" i="1"/>
  <c r="C7" i="1"/>
  <c r="V10" i="1"/>
  <c r="J10" i="1"/>
  <c r="H23" i="1"/>
  <c r="H9" i="1"/>
  <c r="R22" i="1"/>
  <c r="R8" i="1"/>
  <c r="R16" i="1"/>
  <c r="G24" i="1"/>
  <c r="C19" i="1"/>
  <c r="F19" i="1"/>
  <c r="L20" i="1"/>
  <c r="C13" i="1"/>
  <c r="F13" i="1" s="1"/>
  <c r="H20" i="1"/>
  <c r="H22" i="1"/>
  <c r="C23" i="1"/>
  <c r="P20" i="1"/>
  <c r="C15" i="1"/>
  <c r="F15" i="1"/>
  <c r="X22" i="1"/>
  <c r="P12" i="1"/>
  <c r="H10" i="1"/>
  <c r="L12" i="1"/>
  <c r="C21" i="1"/>
  <c r="D18" i="1"/>
  <c r="P22" i="1"/>
  <c r="C17" i="1"/>
  <c r="F17" i="1"/>
  <c r="T22" i="1"/>
  <c r="T20" i="1"/>
  <c r="V7" i="1" l="1"/>
  <c r="N7" i="1"/>
  <c r="J7" i="1"/>
  <c r="R7" i="1"/>
  <c r="P21" i="1"/>
  <c r="X21" i="1"/>
  <c r="T21" i="1"/>
  <c r="L21" i="1"/>
  <c r="P17" i="1"/>
  <c r="X17" i="1"/>
  <c r="L17" i="1"/>
  <c r="T17" i="1"/>
  <c r="H21" i="1"/>
  <c r="P15" i="1"/>
  <c r="T15" i="1"/>
  <c r="L15" i="1"/>
  <c r="X15" i="1"/>
  <c r="P19" i="1"/>
  <c r="X19" i="1"/>
  <c r="L19" i="1"/>
  <c r="T19" i="1"/>
  <c r="H15" i="1"/>
  <c r="F7" i="1"/>
  <c r="H17" i="1"/>
  <c r="N21" i="1"/>
  <c r="V21" i="1"/>
  <c r="R21" i="1"/>
  <c r="J21" i="1"/>
  <c r="N23" i="1"/>
  <c r="R23" i="1"/>
  <c r="J23" i="1"/>
  <c r="V23" i="1"/>
  <c r="R17" i="1"/>
  <c r="J17" i="1"/>
  <c r="V17" i="1"/>
  <c r="N17" i="1"/>
  <c r="X18" i="1"/>
  <c r="T18" i="1"/>
  <c r="P18" i="1"/>
  <c r="L18" i="1"/>
  <c r="D24" i="1"/>
  <c r="V15" i="1"/>
  <c r="R15" i="1"/>
  <c r="J15" i="1"/>
  <c r="N15" i="1"/>
  <c r="H18" i="1"/>
  <c r="V19" i="1"/>
  <c r="R19" i="1"/>
  <c r="J19" i="1"/>
  <c r="N19" i="1"/>
  <c r="F21" i="1"/>
  <c r="F23" i="1"/>
  <c r="J13" i="1"/>
  <c r="C24" i="1"/>
  <c r="N13" i="1"/>
  <c r="R13" i="1"/>
  <c r="V13" i="1"/>
  <c r="R24" i="1" l="1"/>
  <c r="V24" i="1"/>
  <c r="J24" i="1"/>
  <c r="F24" i="1"/>
  <c r="N24" i="1"/>
  <c r="T24" i="1"/>
  <c r="H24" i="1"/>
  <c r="X24" i="1"/>
  <c r="P24" i="1"/>
  <c r="L24" i="1"/>
</calcChain>
</file>

<file path=xl/sharedStrings.xml><?xml version="1.0" encoding="utf-8"?>
<sst xmlns="http://schemas.openxmlformats.org/spreadsheetml/2006/main" count="60" uniqueCount="37">
  <si>
    <t>№ пп</t>
  </si>
  <si>
    <t>Наименование предмета</t>
  </si>
  <si>
    <t>Общее количество</t>
  </si>
  <si>
    <t>Всего имеют категории</t>
  </si>
  <si>
    <t>Из них</t>
  </si>
  <si>
    <t>Не имеют категорий</t>
  </si>
  <si>
    <t xml:space="preserve">Всего 
учителей </t>
  </si>
  <si>
    <t>кроме того, руководящие работники без совместителей</t>
  </si>
  <si>
    <t>Количество учителей, имеющих категорию</t>
  </si>
  <si>
    <t>кроме того руководящие работники</t>
  </si>
  <si>
    <t>Высшую категорию</t>
  </si>
  <si>
    <t xml:space="preserve">кроме того, руководители </t>
  </si>
  <si>
    <t>первую категорию</t>
  </si>
  <si>
    <t>вторую категорию</t>
  </si>
  <si>
    <t>Не имеют
категорий</t>
  </si>
  <si>
    <t>чел.</t>
  </si>
  <si>
    <t>%</t>
  </si>
  <si>
    <t>Начальные классы</t>
  </si>
  <si>
    <t>Русский язык</t>
  </si>
  <si>
    <t>Математика</t>
  </si>
  <si>
    <t>Физика</t>
  </si>
  <si>
    <t>История</t>
  </si>
  <si>
    <t>География</t>
  </si>
  <si>
    <t>Химия</t>
  </si>
  <si>
    <t>Технология</t>
  </si>
  <si>
    <t>Физкультура</t>
  </si>
  <si>
    <t>Биология</t>
  </si>
  <si>
    <t>Иностранный язык</t>
  </si>
  <si>
    <t>Музыка</t>
  </si>
  <si>
    <t>ИЗО, черчение</t>
  </si>
  <si>
    <t>Татарский язык</t>
  </si>
  <si>
    <t>Чувашский язык</t>
  </si>
  <si>
    <t>ОБЖ</t>
  </si>
  <si>
    <t>Информатика</t>
  </si>
  <si>
    <t>Всего</t>
  </si>
  <si>
    <t>Цифровые данные о наличии квалификационных категорий у учителей муниципальных образовательных учреждений Республики Татарстан в 2011 уч.г.</t>
  </si>
  <si>
    <t>Приложение №
к приказу МО и НРТ  № ________от _______2011г.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</si>
</sst>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9" fontId="1" fillId="2" borderId="5" xfId="1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9" fontId="1" fillId="2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2" borderId="5" xfId="0" applyFont="1" applyFill="1" applyBorder="1" applyAlignment="1">
      <alignment horizontal="left" vertical="top" wrapText="1"/>
    </xf>
    <xf numFmtId="10" fontId="2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1" builtin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7;&#1089;&#1090;/Documents/&#1086;&#1090;&#1095;&#1077;&#1090;&#1099;%202011/&#1087;&#1088;&#1077;&#1076;&#1084;&#1077;&#1090;&#1099;%2020---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ыз"/>
      <sheetName val="Азнакаево"/>
      <sheetName val="Аксубаево"/>
      <sheetName val="Актаныш"/>
      <sheetName val="Алексеевский"/>
      <sheetName val="Алькеево"/>
      <sheetName val="Альметьевск"/>
      <sheetName val="Апастово"/>
      <sheetName val="Арский"/>
      <sheetName val="Атня"/>
      <sheetName val="Бавлы"/>
      <sheetName val="Балтаси"/>
      <sheetName val="Бугульма"/>
      <sheetName val="Буинский"/>
      <sheetName val="Верхний услон"/>
      <sheetName val="В.гора"/>
      <sheetName val="Дрожжаное"/>
      <sheetName val="Елабуга"/>
      <sheetName val="Заинск"/>
      <sheetName val="Зеленодольск"/>
      <sheetName val="Кайбицы"/>
      <sheetName val="К.Устье"/>
      <sheetName val="Кукмор"/>
      <sheetName val="Лаишево"/>
      <sheetName val="Лениногорск"/>
      <sheetName val="Мамадыш"/>
      <sheetName val="Менделеевск"/>
      <sheetName val="Мензелинск"/>
      <sheetName val="Муслюмово"/>
      <sheetName val="Нижнекамск"/>
      <sheetName val="Новошешминск"/>
      <sheetName val="Нурлат"/>
      <sheetName val="Пестрецы"/>
      <sheetName val="Р.слобода"/>
      <sheetName val="Сабинский"/>
      <sheetName val="Сармановский"/>
      <sheetName val="Спасский"/>
      <sheetName val="Тетюши"/>
      <sheetName val="Тукаевский"/>
      <sheetName val="Тюлячи"/>
      <sheetName val="Черемшан"/>
      <sheetName val="Чистополь"/>
      <sheetName val="Ютазы"/>
      <sheetName val="Итого по районам"/>
      <sheetName val="Авиастроит"/>
      <sheetName val="Вахитовский"/>
      <sheetName val="Кировский"/>
      <sheetName val="Московский"/>
      <sheetName val="Новосавин"/>
      <sheetName val="Советский"/>
      <sheetName val="Приволский"/>
      <sheetName val="УО КАзань"/>
      <sheetName val="ИТОГО по Казани"/>
      <sheetName val="г. Наб. Челны"/>
      <sheetName val="Итого по Р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I7">
            <v>514</v>
          </cell>
          <cell r="K7">
            <v>45</v>
          </cell>
          <cell r="M7">
            <v>3437</v>
          </cell>
          <cell r="O7">
            <v>158</v>
          </cell>
          <cell r="Q7">
            <v>2252</v>
          </cell>
          <cell r="S7">
            <v>47</v>
          </cell>
          <cell r="U7">
            <v>522</v>
          </cell>
          <cell r="W7">
            <v>5</v>
          </cell>
        </row>
        <row r="8">
          <cell r="I8">
            <v>345</v>
          </cell>
          <cell r="K8">
            <v>75</v>
          </cell>
          <cell r="M8">
            <v>1386</v>
          </cell>
          <cell r="O8">
            <v>390</v>
          </cell>
          <cell r="Q8">
            <v>635</v>
          </cell>
          <cell r="S8">
            <v>96</v>
          </cell>
          <cell r="U8">
            <v>320</v>
          </cell>
          <cell r="W8">
            <v>11</v>
          </cell>
        </row>
        <row r="9">
          <cell r="I9">
            <v>178</v>
          </cell>
          <cell r="K9">
            <v>42</v>
          </cell>
          <cell r="M9">
            <v>1291</v>
          </cell>
          <cell r="O9">
            <v>364</v>
          </cell>
          <cell r="Q9">
            <v>557</v>
          </cell>
          <cell r="S9">
            <v>68</v>
          </cell>
          <cell r="U9">
            <v>331</v>
          </cell>
          <cell r="W9">
            <v>11</v>
          </cell>
        </row>
        <row r="10">
          <cell r="I10">
            <v>91</v>
          </cell>
          <cell r="K10">
            <v>25</v>
          </cell>
          <cell r="M10">
            <v>451</v>
          </cell>
          <cell r="O10">
            <v>145</v>
          </cell>
          <cell r="Q10">
            <v>221</v>
          </cell>
          <cell r="S10">
            <v>16</v>
          </cell>
          <cell r="U10">
            <v>128</v>
          </cell>
          <cell r="W10">
            <v>2</v>
          </cell>
        </row>
        <row r="11">
          <cell r="I11">
            <v>145</v>
          </cell>
          <cell r="K11">
            <v>37</v>
          </cell>
          <cell r="M11">
            <v>576</v>
          </cell>
          <cell r="O11">
            <v>208</v>
          </cell>
          <cell r="Q11">
            <v>409</v>
          </cell>
          <cell r="S11">
            <v>71</v>
          </cell>
          <cell r="U11">
            <v>265</v>
          </cell>
          <cell r="W11">
            <v>11</v>
          </cell>
        </row>
        <row r="12">
          <cell r="I12">
            <v>74</v>
          </cell>
          <cell r="K12">
            <v>22</v>
          </cell>
          <cell r="M12">
            <v>386</v>
          </cell>
          <cell r="O12">
            <v>156</v>
          </cell>
          <cell r="Q12">
            <v>200</v>
          </cell>
          <cell r="S12">
            <v>44</v>
          </cell>
          <cell r="U12">
            <v>110</v>
          </cell>
          <cell r="W12">
            <v>8</v>
          </cell>
        </row>
        <row r="13">
          <cell r="I13">
            <v>87</v>
          </cell>
          <cell r="K13">
            <v>14</v>
          </cell>
          <cell r="M13">
            <v>293</v>
          </cell>
          <cell r="O13">
            <v>83</v>
          </cell>
          <cell r="Q13">
            <v>118</v>
          </cell>
          <cell r="S13">
            <v>14</v>
          </cell>
          <cell r="U13">
            <v>74</v>
          </cell>
          <cell r="W13">
            <v>2</v>
          </cell>
        </row>
        <row r="14">
          <cell r="I14">
            <v>74</v>
          </cell>
          <cell r="K14">
            <v>7</v>
          </cell>
          <cell r="M14">
            <v>488</v>
          </cell>
          <cell r="O14">
            <v>59</v>
          </cell>
          <cell r="Q14">
            <v>479</v>
          </cell>
          <cell r="S14">
            <v>26</v>
          </cell>
          <cell r="U14">
            <v>241</v>
          </cell>
          <cell r="W14">
            <v>2</v>
          </cell>
        </row>
        <row r="15">
          <cell r="I15">
            <v>116</v>
          </cell>
          <cell r="K15">
            <v>20</v>
          </cell>
          <cell r="M15">
            <v>575</v>
          </cell>
          <cell r="O15">
            <v>79</v>
          </cell>
          <cell r="Q15">
            <v>391</v>
          </cell>
          <cell r="S15">
            <v>13</v>
          </cell>
          <cell r="U15">
            <v>233</v>
          </cell>
          <cell r="W15">
            <v>4</v>
          </cell>
        </row>
        <row r="16">
          <cell r="I16">
            <v>111</v>
          </cell>
          <cell r="K16">
            <v>25</v>
          </cell>
          <cell r="M16">
            <v>420</v>
          </cell>
          <cell r="O16">
            <v>106</v>
          </cell>
          <cell r="Q16">
            <v>216</v>
          </cell>
          <cell r="S16">
            <v>26</v>
          </cell>
          <cell r="U16">
            <v>137</v>
          </cell>
          <cell r="W16">
            <v>2</v>
          </cell>
        </row>
        <row r="17">
          <cell r="I17">
            <v>139</v>
          </cell>
          <cell r="K17">
            <v>27</v>
          </cell>
          <cell r="M17">
            <v>675</v>
          </cell>
          <cell r="O17">
            <v>105</v>
          </cell>
          <cell r="Q17">
            <v>585</v>
          </cell>
          <cell r="S17">
            <v>35</v>
          </cell>
          <cell r="U17">
            <v>663</v>
          </cell>
          <cell r="W17">
            <v>7</v>
          </cell>
        </row>
        <row r="18">
          <cell r="I18">
            <v>43</v>
          </cell>
          <cell r="K18">
            <v>9</v>
          </cell>
          <cell r="M18">
            <v>179</v>
          </cell>
          <cell r="O18">
            <v>21</v>
          </cell>
          <cell r="Q18">
            <v>124</v>
          </cell>
          <cell r="S18">
            <v>11</v>
          </cell>
          <cell r="U18">
            <v>85</v>
          </cell>
          <cell r="W18">
            <v>2</v>
          </cell>
        </row>
        <row r="19">
          <cell r="I19">
            <v>41</v>
          </cell>
          <cell r="K19">
            <v>7</v>
          </cell>
          <cell r="M19">
            <v>136</v>
          </cell>
          <cell r="O19">
            <v>37</v>
          </cell>
          <cell r="Q19">
            <v>114</v>
          </cell>
          <cell r="S19">
            <v>10</v>
          </cell>
          <cell r="U19">
            <v>70</v>
          </cell>
          <cell r="W19">
            <v>7</v>
          </cell>
        </row>
        <row r="20">
          <cell r="I20">
            <v>334</v>
          </cell>
          <cell r="K20">
            <v>85</v>
          </cell>
          <cell r="M20">
            <v>1414</v>
          </cell>
          <cell r="O20">
            <v>367</v>
          </cell>
          <cell r="Q20">
            <v>1214</v>
          </cell>
          <cell r="S20">
            <v>104</v>
          </cell>
          <cell r="U20">
            <v>383</v>
          </cell>
          <cell r="W20">
            <v>6</v>
          </cell>
        </row>
        <row r="21">
          <cell r="I21">
            <v>22</v>
          </cell>
          <cell r="K21">
            <v>8</v>
          </cell>
          <cell r="M21">
            <v>59</v>
          </cell>
          <cell r="O21">
            <v>9</v>
          </cell>
          <cell r="Q21">
            <v>36</v>
          </cell>
          <cell r="S21">
            <v>1</v>
          </cell>
          <cell r="U21">
            <v>18</v>
          </cell>
          <cell r="W21">
            <v>1</v>
          </cell>
        </row>
        <row r="22">
          <cell r="I22">
            <v>58</v>
          </cell>
          <cell r="K22">
            <v>8</v>
          </cell>
          <cell r="M22">
            <v>259</v>
          </cell>
          <cell r="O22">
            <v>37</v>
          </cell>
          <cell r="Q22">
            <v>175</v>
          </cell>
          <cell r="S22">
            <v>11</v>
          </cell>
          <cell r="U22">
            <v>124</v>
          </cell>
          <cell r="W22">
            <v>3</v>
          </cell>
        </row>
        <row r="23">
          <cell r="I23">
            <v>49</v>
          </cell>
          <cell r="K23">
            <v>15</v>
          </cell>
          <cell r="M23">
            <v>208</v>
          </cell>
          <cell r="O23">
            <v>67</v>
          </cell>
          <cell r="Q23">
            <v>145</v>
          </cell>
          <cell r="S23">
            <v>24</v>
          </cell>
          <cell r="U23">
            <v>145</v>
          </cell>
          <cell r="W23">
            <v>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7">
          <cell r="I7">
            <v>223</v>
          </cell>
          <cell r="K7">
            <v>13</v>
          </cell>
          <cell r="M7">
            <v>553</v>
          </cell>
          <cell r="O7">
            <v>23</v>
          </cell>
          <cell r="Q7">
            <v>439</v>
          </cell>
          <cell r="S7">
            <v>6</v>
          </cell>
          <cell r="U7">
            <v>173</v>
          </cell>
          <cell r="W7">
            <v>1</v>
          </cell>
        </row>
        <row r="8">
          <cell r="I8">
            <v>172</v>
          </cell>
          <cell r="K8">
            <v>33</v>
          </cell>
          <cell r="M8">
            <v>317</v>
          </cell>
          <cell r="O8">
            <v>61</v>
          </cell>
          <cell r="Q8">
            <v>127</v>
          </cell>
          <cell r="S8">
            <v>11</v>
          </cell>
          <cell r="U8">
            <v>96</v>
          </cell>
          <cell r="W8">
            <v>0</v>
          </cell>
        </row>
        <row r="9">
          <cell r="I9">
            <v>110</v>
          </cell>
          <cell r="K9">
            <v>31</v>
          </cell>
          <cell r="M9">
            <v>298</v>
          </cell>
          <cell r="O9">
            <v>63</v>
          </cell>
          <cell r="Q9">
            <v>127</v>
          </cell>
          <cell r="S9">
            <v>11</v>
          </cell>
          <cell r="U9">
            <v>97</v>
          </cell>
          <cell r="W9">
            <v>0</v>
          </cell>
        </row>
        <row r="10">
          <cell r="I10">
            <v>48</v>
          </cell>
          <cell r="K10">
            <v>10</v>
          </cell>
          <cell r="M10">
            <v>84</v>
          </cell>
          <cell r="O10">
            <v>8</v>
          </cell>
          <cell r="Q10">
            <v>42</v>
          </cell>
          <cell r="S10">
            <v>3</v>
          </cell>
          <cell r="U10">
            <v>48</v>
          </cell>
          <cell r="W10">
            <v>0</v>
          </cell>
        </row>
        <row r="11">
          <cell r="I11">
            <v>86</v>
          </cell>
          <cell r="K11">
            <v>12</v>
          </cell>
          <cell r="M11">
            <v>157</v>
          </cell>
          <cell r="O11">
            <v>31</v>
          </cell>
          <cell r="Q11">
            <v>74</v>
          </cell>
          <cell r="S11">
            <v>8</v>
          </cell>
          <cell r="U11">
            <v>77</v>
          </cell>
          <cell r="W11">
            <v>0</v>
          </cell>
        </row>
        <row r="12">
          <cell r="I12">
            <v>26</v>
          </cell>
          <cell r="K12">
            <v>6</v>
          </cell>
          <cell r="M12">
            <v>88</v>
          </cell>
          <cell r="O12">
            <v>20</v>
          </cell>
          <cell r="Q12">
            <v>41</v>
          </cell>
          <cell r="S12">
            <v>5</v>
          </cell>
          <cell r="U12">
            <v>23</v>
          </cell>
          <cell r="W12">
            <v>1</v>
          </cell>
        </row>
        <row r="13">
          <cell r="I13">
            <v>70</v>
          </cell>
          <cell r="K13">
            <v>5</v>
          </cell>
          <cell r="M13">
            <v>72</v>
          </cell>
          <cell r="O13">
            <v>7</v>
          </cell>
          <cell r="Q13">
            <v>27</v>
          </cell>
          <cell r="S13">
            <v>0</v>
          </cell>
          <cell r="U13">
            <v>32</v>
          </cell>
          <cell r="W13">
            <v>0</v>
          </cell>
        </row>
        <row r="14">
          <cell r="I14">
            <v>47</v>
          </cell>
          <cell r="K14">
            <v>4</v>
          </cell>
          <cell r="M14">
            <v>84</v>
          </cell>
          <cell r="O14">
            <v>11</v>
          </cell>
          <cell r="Q14">
            <v>55</v>
          </cell>
          <cell r="S14">
            <v>2</v>
          </cell>
          <cell r="U14">
            <v>38</v>
          </cell>
          <cell r="W14">
            <v>1</v>
          </cell>
        </row>
        <row r="15">
          <cell r="I15">
            <v>68</v>
          </cell>
          <cell r="K15">
            <v>1</v>
          </cell>
          <cell r="M15">
            <v>124</v>
          </cell>
          <cell r="O15">
            <v>3</v>
          </cell>
          <cell r="Q15">
            <v>50</v>
          </cell>
          <cell r="S15">
            <v>0</v>
          </cell>
          <cell r="U15">
            <v>43</v>
          </cell>
          <cell r="W15">
            <v>0</v>
          </cell>
        </row>
        <row r="16">
          <cell r="I16">
            <v>61</v>
          </cell>
          <cell r="K16">
            <v>6</v>
          </cell>
          <cell r="M16">
            <v>81</v>
          </cell>
          <cell r="O16">
            <v>7</v>
          </cell>
          <cell r="Q16">
            <v>52</v>
          </cell>
          <cell r="S16">
            <v>0</v>
          </cell>
          <cell r="U16">
            <v>33</v>
          </cell>
          <cell r="W16">
            <v>0</v>
          </cell>
        </row>
        <row r="17">
          <cell r="I17">
            <v>121</v>
          </cell>
          <cell r="K17">
            <v>17</v>
          </cell>
          <cell r="M17">
            <v>268</v>
          </cell>
          <cell r="O17">
            <v>34</v>
          </cell>
          <cell r="Q17">
            <v>231</v>
          </cell>
          <cell r="S17">
            <v>3</v>
          </cell>
          <cell r="U17">
            <v>305</v>
          </cell>
          <cell r="W17">
            <v>2</v>
          </cell>
        </row>
        <row r="18">
          <cell r="I18">
            <v>19</v>
          </cell>
          <cell r="K18">
            <v>2</v>
          </cell>
          <cell r="M18">
            <v>58</v>
          </cell>
          <cell r="O18">
            <v>11</v>
          </cell>
          <cell r="Q18">
            <v>78</v>
          </cell>
          <cell r="S18">
            <v>2</v>
          </cell>
          <cell r="U18">
            <v>26</v>
          </cell>
          <cell r="W18">
            <v>0</v>
          </cell>
        </row>
        <row r="19">
          <cell r="I19">
            <v>21</v>
          </cell>
          <cell r="K19">
            <v>2</v>
          </cell>
          <cell r="M19">
            <v>29</v>
          </cell>
          <cell r="O19">
            <v>6</v>
          </cell>
          <cell r="Q19">
            <v>14</v>
          </cell>
          <cell r="S19">
            <v>2</v>
          </cell>
          <cell r="U19">
            <v>17</v>
          </cell>
          <cell r="W19">
            <v>0</v>
          </cell>
        </row>
        <row r="20">
          <cell r="I20">
            <v>263</v>
          </cell>
          <cell r="K20">
            <v>55</v>
          </cell>
          <cell r="M20">
            <v>460</v>
          </cell>
          <cell r="O20">
            <v>60</v>
          </cell>
          <cell r="Q20">
            <v>371</v>
          </cell>
          <cell r="S20">
            <v>18</v>
          </cell>
          <cell r="U20">
            <v>169</v>
          </cell>
          <cell r="W20">
            <v>5</v>
          </cell>
        </row>
        <row r="21"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</row>
        <row r="22">
          <cell r="I22">
            <v>18</v>
          </cell>
          <cell r="K22">
            <v>1</v>
          </cell>
          <cell r="M22">
            <v>47</v>
          </cell>
          <cell r="O22">
            <v>3</v>
          </cell>
          <cell r="Q22">
            <v>24</v>
          </cell>
          <cell r="S22">
            <v>6</v>
          </cell>
          <cell r="U22">
            <v>24</v>
          </cell>
          <cell r="W22">
            <v>0</v>
          </cell>
        </row>
        <row r="23">
          <cell r="I23">
            <v>35</v>
          </cell>
          <cell r="K23">
            <v>1</v>
          </cell>
          <cell r="M23">
            <v>52</v>
          </cell>
          <cell r="O23">
            <v>9</v>
          </cell>
          <cell r="Q23">
            <v>51</v>
          </cell>
          <cell r="S23">
            <v>4</v>
          </cell>
          <cell r="U23">
            <v>53</v>
          </cell>
          <cell r="W23">
            <v>1</v>
          </cell>
        </row>
      </sheetData>
      <sheetData sheetId="53">
        <row r="7">
          <cell r="I7">
            <v>87</v>
          </cell>
          <cell r="K7">
            <v>6</v>
          </cell>
          <cell r="M7">
            <v>463</v>
          </cell>
          <cell r="O7">
            <v>14</v>
          </cell>
          <cell r="Q7">
            <v>159</v>
          </cell>
          <cell r="S7">
            <v>1</v>
          </cell>
          <cell r="U7">
            <v>99</v>
          </cell>
          <cell r="W7">
            <v>0</v>
          </cell>
        </row>
        <row r="8">
          <cell r="I8">
            <v>31</v>
          </cell>
          <cell r="K8">
            <v>3</v>
          </cell>
          <cell r="M8">
            <v>144</v>
          </cell>
          <cell r="O8">
            <v>13</v>
          </cell>
          <cell r="Q8">
            <v>51</v>
          </cell>
          <cell r="S8">
            <v>4</v>
          </cell>
          <cell r="U8">
            <v>39</v>
          </cell>
          <cell r="W8">
            <v>1</v>
          </cell>
        </row>
        <row r="9">
          <cell r="I9">
            <v>23</v>
          </cell>
          <cell r="K9">
            <v>6</v>
          </cell>
          <cell r="M9">
            <v>138</v>
          </cell>
          <cell r="O9">
            <v>10</v>
          </cell>
          <cell r="Q9">
            <v>47</v>
          </cell>
          <cell r="S9">
            <v>0</v>
          </cell>
          <cell r="U9">
            <v>29</v>
          </cell>
          <cell r="W9">
            <v>0</v>
          </cell>
        </row>
        <row r="10">
          <cell r="I10">
            <v>13</v>
          </cell>
          <cell r="K10">
            <v>3</v>
          </cell>
          <cell r="M10">
            <v>27</v>
          </cell>
          <cell r="O10">
            <v>11</v>
          </cell>
          <cell r="Q10">
            <v>20</v>
          </cell>
          <cell r="S10">
            <v>1</v>
          </cell>
          <cell r="U10">
            <v>11</v>
          </cell>
          <cell r="W10">
            <v>0</v>
          </cell>
        </row>
        <row r="11">
          <cell r="I11">
            <v>15</v>
          </cell>
          <cell r="K11">
            <v>1</v>
          </cell>
          <cell r="M11">
            <v>62</v>
          </cell>
          <cell r="O11">
            <v>12</v>
          </cell>
          <cell r="Q11">
            <v>36</v>
          </cell>
          <cell r="S11">
            <v>1</v>
          </cell>
          <cell r="U11">
            <v>35</v>
          </cell>
          <cell r="W11">
            <v>0</v>
          </cell>
        </row>
        <row r="12">
          <cell r="I12">
            <v>10</v>
          </cell>
          <cell r="K12">
            <v>0</v>
          </cell>
          <cell r="M12">
            <v>34</v>
          </cell>
          <cell r="O12">
            <v>4</v>
          </cell>
          <cell r="Q12">
            <v>14</v>
          </cell>
          <cell r="S12">
            <v>2</v>
          </cell>
          <cell r="U12">
            <v>16</v>
          </cell>
          <cell r="W12">
            <v>0</v>
          </cell>
        </row>
        <row r="13">
          <cell r="I13">
            <v>12</v>
          </cell>
          <cell r="K13">
            <v>1</v>
          </cell>
          <cell r="M13">
            <v>29</v>
          </cell>
          <cell r="O13">
            <v>4</v>
          </cell>
          <cell r="Q13">
            <v>16</v>
          </cell>
          <cell r="U13">
            <v>2</v>
          </cell>
        </row>
        <row r="14">
          <cell r="I14">
            <v>14</v>
          </cell>
          <cell r="K14">
            <v>1</v>
          </cell>
          <cell r="M14">
            <v>64</v>
          </cell>
          <cell r="O14">
            <v>6</v>
          </cell>
          <cell r="Q14">
            <v>31</v>
          </cell>
          <cell r="U14">
            <v>15</v>
          </cell>
        </row>
        <row r="15">
          <cell r="I15">
            <v>21</v>
          </cell>
          <cell r="K15">
            <v>1</v>
          </cell>
          <cell r="M15">
            <v>73</v>
          </cell>
          <cell r="O15">
            <v>2</v>
          </cell>
          <cell r="Q15">
            <v>36</v>
          </cell>
          <cell r="S15">
            <v>1</v>
          </cell>
          <cell r="U15">
            <v>24</v>
          </cell>
          <cell r="W15">
            <v>1</v>
          </cell>
        </row>
        <row r="16">
          <cell r="I16">
            <v>17</v>
          </cell>
          <cell r="K16">
            <v>2</v>
          </cell>
          <cell r="M16">
            <v>36</v>
          </cell>
          <cell r="O16">
            <v>4</v>
          </cell>
          <cell r="Q16">
            <v>14</v>
          </cell>
          <cell r="S16">
            <v>1</v>
          </cell>
          <cell r="U16">
            <v>6</v>
          </cell>
        </row>
        <row r="17">
          <cell r="I17">
            <v>25</v>
          </cell>
          <cell r="K17">
            <v>4</v>
          </cell>
          <cell r="M17">
            <v>120</v>
          </cell>
          <cell r="O17">
            <v>5</v>
          </cell>
          <cell r="Q17">
            <v>96</v>
          </cell>
          <cell r="S17">
            <v>2</v>
          </cell>
          <cell r="U17">
            <v>129</v>
          </cell>
        </row>
        <row r="18">
          <cell r="I18">
            <v>8</v>
          </cell>
          <cell r="K18">
            <v>0</v>
          </cell>
          <cell r="M18">
            <v>18</v>
          </cell>
          <cell r="O18">
            <v>3</v>
          </cell>
          <cell r="Q18">
            <v>14</v>
          </cell>
          <cell r="S18">
            <v>1</v>
          </cell>
          <cell r="U18">
            <v>13</v>
          </cell>
        </row>
        <row r="19">
          <cell r="I19">
            <v>7</v>
          </cell>
          <cell r="K19">
            <v>2</v>
          </cell>
          <cell r="M19">
            <v>15</v>
          </cell>
          <cell r="O19">
            <v>1</v>
          </cell>
          <cell r="Q19">
            <v>8</v>
          </cell>
          <cell r="U19">
            <v>16</v>
          </cell>
        </row>
        <row r="20">
          <cell r="I20">
            <v>45</v>
          </cell>
          <cell r="K20">
            <v>6</v>
          </cell>
          <cell r="M20">
            <v>249</v>
          </cell>
          <cell r="O20">
            <v>20</v>
          </cell>
          <cell r="Q20">
            <v>161</v>
          </cell>
          <cell r="S20">
            <v>3</v>
          </cell>
          <cell r="U20">
            <v>61</v>
          </cell>
        </row>
        <row r="22">
          <cell r="I22">
            <v>6</v>
          </cell>
          <cell r="K22">
            <v>2</v>
          </cell>
          <cell r="M22">
            <v>23</v>
          </cell>
          <cell r="O22">
            <v>4</v>
          </cell>
          <cell r="Q22">
            <v>11</v>
          </cell>
          <cell r="U22">
            <v>13</v>
          </cell>
        </row>
        <row r="23">
          <cell r="I23">
            <v>5</v>
          </cell>
          <cell r="K23">
            <v>1</v>
          </cell>
          <cell r="M23">
            <v>22</v>
          </cell>
          <cell r="O23">
            <v>5</v>
          </cell>
          <cell r="Q23">
            <v>24</v>
          </cell>
          <cell r="S23">
            <v>3</v>
          </cell>
          <cell r="U23">
            <v>40</v>
          </cell>
        </row>
      </sheetData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="73" zoomScaleNormal="73" workbookViewId="0">
      <selection activeCell="AD7" sqref="AD7"/>
    </sheetView>
  </sheetViews>
  <sheetFormatPr defaultColWidth="5.33203125" defaultRowHeight="21.75" customHeight="1" outlineLevelRow="1" outlineLevelCol="1" x14ac:dyDescent="0.25"/>
  <cols>
    <col min="1" max="1" width="5.88671875" style="3" customWidth="1"/>
    <col min="2" max="2" width="19.109375" style="2" customWidth="1"/>
    <col min="3" max="3" width="11.5546875" style="3" customWidth="1"/>
    <col min="4" max="4" width="11.44140625" style="3" customWidth="1"/>
    <col min="5" max="5" width="7.44140625" style="3" customWidth="1"/>
    <col min="6" max="6" width="5.6640625" style="3" customWidth="1" outlineLevel="1"/>
    <col min="7" max="7" width="7.109375" style="3" customWidth="1"/>
    <col min="8" max="8" width="6.33203125" style="3" customWidth="1" outlineLevel="1"/>
    <col min="9" max="9" width="7.109375" style="3" customWidth="1"/>
    <col min="10" max="10" width="7.21875" style="3" customWidth="1" outlineLevel="1"/>
    <col min="11" max="11" width="5.33203125" style="3" customWidth="1"/>
    <col min="12" max="12" width="7.77734375" style="3" customWidth="1" outlineLevel="1"/>
    <col min="13" max="13" width="7.5546875" style="3" customWidth="1"/>
    <col min="14" max="14" width="5.33203125" style="3" customWidth="1" outlineLevel="1"/>
    <col min="15" max="15" width="7" style="3" customWidth="1"/>
    <col min="16" max="16" width="8.109375" style="3" customWidth="1" outlineLevel="1"/>
    <col min="17" max="17" width="8.109375" style="3" customWidth="1"/>
    <col min="18" max="18" width="5.33203125" style="3" customWidth="1" outlineLevel="1"/>
    <col min="19" max="19" width="5.33203125" style="3" customWidth="1"/>
    <col min="20" max="20" width="7.6640625" style="3" customWidth="1" outlineLevel="1"/>
    <col min="21" max="21" width="7.6640625" style="3" customWidth="1"/>
    <col min="22" max="22" width="5.33203125" style="3" customWidth="1" outlineLevel="1"/>
    <col min="23" max="23" width="5.33203125" style="3" customWidth="1"/>
    <col min="24" max="24" width="8.5546875" style="3" customWidth="1" outlineLevel="1"/>
    <col min="25" max="16384" width="5.33203125" style="3"/>
  </cols>
  <sheetData>
    <row r="1" spans="1:29" ht="28.8" customHeight="1" outlineLevel="1" x14ac:dyDescent="0.25">
      <c r="A1" s="1"/>
      <c r="Q1" s="15" t="s">
        <v>36</v>
      </c>
      <c r="R1" s="16"/>
      <c r="S1" s="16"/>
      <c r="T1" s="16"/>
      <c r="U1" s="16"/>
      <c r="V1" s="16"/>
      <c r="W1" s="16"/>
      <c r="X1" s="16"/>
    </row>
    <row r="2" spans="1:29" ht="30" customHeight="1" outlineLevel="1" x14ac:dyDescent="0.25">
      <c r="A2" s="1"/>
      <c r="B2" s="17" t="s">
        <v>35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9" s="4" customFormat="1" ht="21.75" customHeight="1" x14ac:dyDescent="0.25">
      <c r="A3" s="18" t="s">
        <v>0</v>
      </c>
      <c r="B3" s="21" t="s">
        <v>1</v>
      </c>
      <c r="C3" s="24" t="s">
        <v>2</v>
      </c>
      <c r="D3" s="25"/>
      <c r="E3" s="26" t="s">
        <v>3</v>
      </c>
      <c r="F3" s="27"/>
      <c r="G3" s="27"/>
      <c r="H3" s="28"/>
      <c r="I3" s="29" t="s">
        <v>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31" t="s">
        <v>5</v>
      </c>
      <c r="V3" s="31"/>
      <c r="W3" s="31"/>
      <c r="X3" s="32"/>
    </row>
    <row r="4" spans="1:29" s="4" customFormat="1" ht="84" customHeight="1" x14ac:dyDescent="0.25">
      <c r="A4" s="19"/>
      <c r="B4" s="22"/>
      <c r="C4" s="5" t="s">
        <v>6</v>
      </c>
      <c r="D4" s="5" t="s">
        <v>7</v>
      </c>
      <c r="E4" s="26" t="s">
        <v>8</v>
      </c>
      <c r="F4" s="28"/>
      <c r="G4" s="26" t="s">
        <v>9</v>
      </c>
      <c r="H4" s="28"/>
      <c r="I4" s="26" t="s">
        <v>10</v>
      </c>
      <c r="J4" s="28"/>
      <c r="K4" s="26" t="s">
        <v>11</v>
      </c>
      <c r="L4" s="28"/>
      <c r="M4" s="26" t="s">
        <v>12</v>
      </c>
      <c r="N4" s="28"/>
      <c r="O4" s="26" t="s">
        <v>11</v>
      </c>
      <c r="P4" s="28"/>
      <c r="Q4" s="26" t="s">
        <v>13</v>
      </c>
      <c r="R4" s="28"/>
      <c r="S4" s="26" t="s">
        <v>11</v>
      </c>
      <c r="T4" s="28"/>
      <c r="U4" s="33" t="s">
        <v>14</v>
      </c>
      <c r="V4" s="32"/>
      <c r="W4" s="31" t="s">
        <v>11</v>
      </c>
      <c r="X4" s="32"/>
    </row>
    <row r="5" spans="1:29" s="4" customFormat="1" ht="21.75" customHeight="1" x14ac:dyDescent="0.25">
      <c r="A5" s="20"/>
      <c r="B5" s="23"/>
      <c r="C5" s="6" t="s">
        <v>15</v>
      </c>
      <c r="D5" s="6" t="s">
        <v>15</v>
      </c>
      <c r="E5" s="6" t="s">
        <v>15</v>
      </c>
      <c r="F5" s="6" t="s">
        <v>16</v>
      </c>
      <c r="G5" s="6" t="s">
        <v>15</v>
      </c>
      <c r="H5" s="6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6" t="s">
        <v>15</v>
      </c>
      <c r="N5" s="6" t="s">
        <v>16</v>
      </c>
      <c r="O5" s="6" t="s">
        <v>15</v>
      </c>
      <c r="P5" s="6" t="s">
        <v>16</v>
      </c>
      <c r="Q5" s="6" t="s">
        <v>15</v>
      </c>
      <c r="R5" s="6" t="s">
        <v>16</v>
      </c>
      <c r="S5" s="6" t="s">
        <v>15</v>
      </c>
      <c r="T5" s="6" t="s">
        <v>16</v>
      </c>
      <c r="U5" s="6" t="s">
        <v>15</v>
      </c>
      <c r="V5" s="6" t="s">
        <v>16</v>
      </c>
      <c r="W5" s="6" t="s">
        <v>15</v>
      </c>
      <c r="X5" s="6" t="s">
        <v>16</v>
      </c>
    </row>
    <row r="6" spans="1:29" s="4" customFormat="1" ht="21.75" customHeight="1" x14ac:dyDescent="0.25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</row>
    <row r="7" spans="1:29" s="4" customFormat="1" ht="31.2" customHeight="1" x14ac:dyDescent="0.25">
      <c r="A7" s="6">
        <v>1</v>
      </c>
      <c r="B7" s="8" t="s">
        <v>17</v>
      </c>
      <c r="C7" s="6">
        <f t="shared" ref="C7:C23" si="0">E7+U7</f>
        <v>8921</v>
      </c>
      <c r="D7" s="6">
        <f t="shared" ref="D7:D23" si="1">G7+W7</f>
        <v>319</v>
      </c>
      <c r="E7" s="6">
        <f t="shared" ref="E7:E23" si="2">I7+M7+Q7</f>
        <v>8127</v>
      </c>
      <c r="F7" s="9">
        <f>E7/C7</f>
        <v>0.91099652505324513</v>
      </c>
      <c r="G7" s="6">
        <f t="shared" ref="G7:G23" si="3">K7+O7+S7</f>
        <v>313</v>
      </c>
      <c r="H7" s="9">
        <f t="shared" ref="H7:H24" si="4">G7/D7</f>
        <v>0.98119122257053293</v>
      </c>
      <c r="I7" s="6">
        <f>'[1]Итого по районам'!I7+'[1]УО КАзань'!I7+'[1]ИТОГО по Казани'!I7+'[1]г. Наб. Челны'!I7</f>
        <v>824</v>
      </c>
      <c r="J7" s="10">
        <f>I7/C7</f>
        <v>9.2366326644994959E-2</v>
      </c>
      <c r="K7" s="6">
        <f>'[1]Итого по районам'!K7+'[1]УО КАзань'!K7+'[1]ИТОГО по Казани'!K7+'[1]г. Наб. Челны'!K7</f>
        <v>64</v>
      </c>
      <c r="L7" s="11">
        <f>K7/D7</f>
        <v>0.20062695924764889</v>
      </c>
      <c r="M7" s="6">
        <f>'[1]Итого по районам'!M7+'[1]УО КАзань'!M7+'[1]ИТОГО по Казани'!M7+'[1]г. Наб. Челны'!M7</f>
        <v>4453</v>
      </c>
      <c r="N7" s="11">
        <f>M7/C7</f>
        <v>0.49915928707543999</v>
      </c>
      <c r="O7" s="6">
        <f>'[1]Итого по районам'!O7+'[1]УО КАзань'!O7+'[1]ИТОГО по Казани'!O7+'[1]г. Наб. Челны'!O7</f>
        <v>195</v>
      </c>
      <c r="P7" s="11">
        <f>O7/D7</f>
        <v>0.61128526645768022</v>
      </c>
      <c r="Q7" s="6">
        <f>'[1]Итого по районам'!Q7+'[1]УО КАзань'!Q7+'[1]ИТОГО по Казани'!Q7+'[1]г. Наб. Челны'!Q7</f>
        <v>2850</v>
      </c>
      <c r="R7" s="11">
        <f>Q7/C7</f>
        <v>0.31947091133281025</v>
      </c>
      <c r="S7" s="6">
        <f>'[1]Итого по районам'!S7+'[1]УО КАзань'!S7+'[1]ИТОГО по Казани'!S7+'[1]г. Наб. Челны'!S7</f>
        <v>54</v>
      </c>
      <c r="T7" s="11">
        <f>S7/D7</f>
        <v>0.16927899686520376</v>
      </c>
      <c r="U7" s="6">
        <f>'[1]Итого по районам'!U7+'[1]УО КАзань'!U7+'[1]ИТОГО по Казани'!U7+'[1]г. Наб. Челны'!U7</f>
        <v>794</v>
      </c>
      <c r="V7" s="11">
        <f>U7/C7</f>
        <v>8.9003474946754854E-2</v>
      </c>
      <c r="W7" s="6">
        <f>'[1]Итого по районам'!W7+'[1]УО КАзань'!W7+'[1]ИТОГО по Казани'!W7+'[1]г. Наб. Челны'!W7</f>
        <v>6</v>
      </c>
      <c r="X7" s="9">
        <f>W7/D7</f>
        <v>1.8808777429467086E-2</v>
      </c>
    </row>
    <row r="8" spans="1:29" s="4" customFormat="1" ht="21.75" customHeight="1" x14ac:dyDescent="0.25">
      <c r="A8" s="6">
        <v>2</v>
      </c>
      <c r="B8" s="8" t="s">
        <v>18</v>
      </c>
      <c r="C8" s="6">
        <f t="shared" si="0"/>
        <v>3663</v>
      </c>
      <c r="D8" s="6">
        <f t="shared" si="1"/>
        <v>698</v>
      </c>
      <c r="E8" s="6">
        <f t="shared" si="2"/>
        <v>3208</v>
      </c>
      <c r="F8" s="9">
        <f>E8/C8</f>
        <v>0.87578487578487574</v>
      </c>
      <c r="G8" s="6">
        <f t="shared" si="3"/>
        <v>686</v>
      </c>
      <c r="H8" s="9">
        <f t="shared" si="4"/>
        <v>0.98280802292263614</v>
      </c>
      <c r="I8" s="6">
        <f>'[1]Итого по районам'!I8+'[1]УО КАзань'!I8+'[1]ИТОГО по Казани'!I8+'[1]г. Наб. Челны'!I8</f>
        <v>548</v>
      </c>
      <c r="J8" s="10">
        <f t="shared" ref="J8:J24" si="5">I8/C8</f>
        <v>0.14960414960414961</v>
      </c>
      <c r="K8" s="6">
        <f>'[1]Итого по районам'!K8+'[1]УО КАзань'!K8+'[1]ИТОГО по Казани'!K8+'[1]г. Наб. Челны'!K8</f>
        <v>111</v>
      </c>
      <c r="L8" s="11">
        <f t="shared" ref="L8:L24" si="6">K8/D8</f>
        <v>0.15902578796561603</v>
      </c>
      <c r="M8" s="6">
        <f>'[1]Итого по районам'!M8+'[1]УО КАзань'!M8+'[1]ИТОГО по Казани'!M8+'[1]г. Наб. Челны'!M8</f>
        <v>1847</v>
      </c>
      <c r="N8" s="11">
        <f t="shared" ref="N8:N24" si="7">M8/C8</f>
        <v>0.5042315042315042</v>
      </c>
      <c r="O8" s="6">
        <f>'[1]Итого по районам'!O8+'[1]УО КАзань'!O8+'[1]ИТОГО по Казани'!O8+'[1]г. Наб. Челны'!O8</f>
        <v>464</v>
      </c>
      <c r="P8" s="11">
        <f t="shared" ref="P8:P24" si="8">O8/D8</f>
        <v>0.66475644699140402</v>
      </c>
      <c r="Q8" s="6">
        <f>'[1]Итого по районам'!Q8+'[1]УО КАзань'!Q8+'[1]ИТОГО по Казани'!Q8+'[1]г. Наб. Челны'!Q8</f>
        <v>813</v>
      </c>
      <c r="R8" s="11">
        <f t="shared" ref="R8:R24" si="9">Q8/C8</f>
        <v>0.22194922194922195</v>
      </c>
      <c r="S8" s="6">
        <f>'[1]Итого по районам'!S8+'[1]УО КАзань'!S8+'[1]ИТОГО по Казани'!S8+'[1]г. Наб. Челны'!S8</f>
        <v>111</v>
      </c>
      <c r="T8" s="11">
        <f t="shared" ref="T8:T24" si="10">S8/D8</f>
        <v>0.15902578796561603</v>
      </c>
      <c r="U8" s="6">
        <f>'[1]Итого по районам'!U8+'[1]УО КАзань'!U8+'[1]ИТОГО по Казани'!U8+'[1]г. Наб. Челны'!U8</f>
        <v>455</v>
      </c>
      <c r="V8" s="11">
        <f t="shared" ref="V8:V24" si="11">U8/C8</f>
        <v>0.12421512421512422</v>
      </c>
      <c r="W8" s="6">
        <f>'[1]Итого по районам'!W8+'[1]УО КАзань'!W8+'[1]ИТОГО по Казани'!W8+'[1]г. Наб. Челны'!W8</f>
        <v>12</v>
      </c>
      <c r="X8" s="9">
        <f t="shared" ref="X8:X24" si="12">W8/D8</f>
        <v>1.7191977077363897E-2</v>
      </c>
    </row>
    <row r="9" spans="1:29" s="4" customFormat="1" ht="21.75" customHeight="1" x14ac:dyDescent="0.25">
      <c r="A9" s="6">
        <v>3</v>
      </c>
      <c r="B9" s="8" t="s">
        <v>19</v>
      </c>
      <c r="C9" s="6">
        <f t="shared" si="0"/>
        <v>3226</v>
      </c>
      <c r="D9" s="6">
        <f t="shared" si="1"/>
        <v>606</v>
      </c>
      <c r="E9" s="6">
        <f t="shared" si="2"/>
        <v>2769</v>
      </c>
      <c r="F9" s="9">
        <f>E9/C9</f>
        <v>0.85833849969001863</v>
      </c>
      <c r="G9" s="6">
        <f t="shared" si="3"/>
        <v>595</v>
      </c>
      <c r="H9" s="9">
        <f t="shared" si="4"/>
        <v>0.9818481848184818</v>
      </c>
      <c r="I9" s="6">
        <f>'[1]Итого по районам'!I9+'[1]УО КАзань'!I9+'[1]ИТОГО по Казани'!I9+'[1]г. Наб. Челны'!I9</f>
        <v>311</v>
      </c>
      <c r="J9" s="10">
        <f t="shared" si="5"/>
        <v>9.6404215747055183E-2</v>
      </c>
      <c r="K9" s="6">
        <f>'[1]Итого по районам'!K9+'[1]УО КАзань'!K9+'[1]ИТОГО по Казани'!K9+'[1]г. Наб. Челны'!K9</f>
        <v>79</v>
      </c>
      <c r="L9" s="11">
        <f t="shared" si="6"/>
        <v>0.13036303630363036</v>
      </c>
      <c r="M9" s="6">
        <f>'[1]Итого по районам'!M9+'[1]УО КАзань'!M9+'[1]ИТОГО по Казани'!M9+'[1]г. Наб. Челны'!M9</f>
        <v>1727</v>
      </c>
      <c r="N9" s="11">
        <f t="shared" si="7"/>
        <v>0.53533787972721636</v>
      </c>
      <c r="O9" s="6">
        <f>'[1]Итого по районам'!O9+'[1]УО КАзань'!O9+'[1]ИТОГО по Казани'!O9+'[1]г. Наб. Челны'!O9</f>
        <v>437</v>
      </c>
      <c r="P9" s="11">
        <f t="shared" si="8"/>
        <v>0.72112211221122113</v>
      </c>
      <c r="Q9" s="6">
        <f>'[1]Итого по районам'!Q9+'[1]УО КАзань'!Q9+'[1]ИТОГО по Казани'!Q9+'[1]г. Наб. Челны'!Q9</f>
        <v>731</v>
      </c>
      <c r="R9" s="11">
        <f t="shared" si="9"/>
        <v>0.22659640421574706</v>
      </c>
      <c r="S9" s="6">
        <f>'[1]Итого по районам'!S9+'[1]УО КАзань'!S9+'[1]ИТОГО по Казани'!S9+'[1]г. Наб. Челны'!S9</f>
        <v>79</v>
      </c>
      <c r="T9" s="11">
        <f t="shared" si="10"/>
        <v>0.13036303630363036</v>
      </c>
      <c r="U9" s="6">
        <f>'[1]Итого по районам'!U9+'[1]УО КАзань'!U9+'[1]ИТОГО по Казани'!U9+'[1]г. Наб. Челны'!U9</f>
        <v>457</v>
      </c>
      <c r="V9" s="11">
        <f t="shared" si="11"/>
        <v>0.1416615003099814</v>
      </c>
      <c r="W9" s="6">
        <f>'[1]Итого по районам'!W9+'[1]УО КАзань'!W9+'[1]ИТОГО по Казани'!W9+'[1]г. Наб. Челны'!W9</f>
        <v>11</v>
      </c>
      <c r="X9" s="9">
        <f t="shared" si="12"/>
        <v>1.8151815181518153E-2</v>
      </c>
    </row>
    <row r="10" spans="1:29" s="4" customFormat="1" ht="21.75" customHeight="1" x14ac:dyDescent="0.25">
      <c r="A10" s="6">
        <v>4</v>
      </c>
      <c r="B10" s="8" t="s">
        <v>20</v>
      </c>
      <c r="C10" s="6">
        <f t="shared" si="0"/>
        <v>1184</v>
      </c>
      <c r="D10" s="6">
        <f t="shared" si="1"/>
        <v>224</v>
      </c>
      <c r="E10" s="6">
        <f t="shared" si="2"/>
        <v>997</v>
      </c>
      <c r="F10" s="9">
        <f>E10/C10</f>
        <v>0.84206081081081086</v>
      </c>
      <c r="G10" s="6">
        <f t="shared" si="3"/>
        <v>222</v>
      </c>
      <c r="H10" s="9">
        <f t="shared" si="4"/>
        <v>0.9910714285714286</v>
      </c>
      <c r="I10" s="6">
        <f>'[1]Итого по районам'!I10+'[1]УО КАзань'!I10+'[1]ИТОГО по Казани'!I10+'[1]г. Наб. Челны'!I10</f>
        <v>152</v>
      </c>
      <c r="J10" s="10">
        <f t="shared" si="5"/>
        <v>0.12837837837837837</v>
      </c>
      <c r="K10" s="6">
        <f>'[1]Итого по районам'!K10+'[1]УО КАзань'!K10+'[1]ИТОГО по Казани'!K10+'[1]г. Наб. Челны'!K10</f>
        <v>38</v>
      </c>
      <c r="L10" s="11">
        <f t="shared" si="6"/>
        <v>0.16964285714285715</v>
      </c>
      <c r="M10" s="6">
        <f>'[1]Итого по районам'!M10+'[1]УО КАзань'!M10+'[1]ИТОГО по Казани'!M10+'[1]г. Наб. Челны'!M10</f>
        <v>562</v>
      </c>
      <c r="N10" s="11">
        <f t="shared" si="7"/>
        <v>0.47466216216216217</v>
      </c>
      <c r="O10" s="6">
        <f>'[1]Итого по районам'!O10+'[1]УО КАзань'!O10+'[1]ИТОГО по Казани'!O10+'[1]г. Наб. Челны'!O10</f>
        <v>164</v>
      </c>
      <c r="P10" s="11">
        <f t="shared" si="8"/>
        <v>0.7321428571428571</v>
      </c>
      <c r="Q10" s="6">
        <f>'[1]Итого по районам'!Q10+'[1]УО КАзань'!Q10+'[1]ИТОГО по Казани'!Q10+'[1]г. Наб. Челны'!Q10</f>
        <v>283</v>
      </c>
      <c r="R10" s="11">
        <f t="shared" si="9"/>
        <v>0.23902027027027026</v>
      </c>
      <c r="S10" s="6">
        <f>'[1]Итого по районам'!S10+'[1]УО КАзань'!S10+'[1]ИТОГО по Казани'!S10+'[1]г. Наб. Челны'!S10</f>
        <v>20</v>
      </c>
      <c r="T10" s="11">
        <f t="shared" si="10"/>
        <v>8.9285714285714288E-2</v>
      </c>
      <c r="U10" s="6">
        <f>'[1]Итого по районам'!U10+'[1]УО КАзань'!U10+'[1]ИТОГО по Казани'!U10+'[1]г. Наб. Челны'!U10</f>
        <v>187</v>
      </c>
      <c r="V10" s="11">
        <f t="shared" si="11"/>
        <v>0.1579391891891892</v>
      </c>
      <c r="W10" s="6">
        <f>'[1]Итого по районам'!W10+'[1]УО КАзань'!W10+'[1]ИТОГО по Казани'!W10+'[1]г. Наб. Челны'!W10</f>
        <v>2</v>
      </c>
      <c r="X10" s="9">
        <f t="shared" si="12"/>
        <v>8.9285714285714281E-3</v>
      </c>
    </row>
    <row r="11" spans="1:29" s="4" customFormat="1" ht="21.75" customHeight="1" x14ac:dyDescent="0.25">
      <c r="A11" s="6">
        <v>5</v>
      </c>
      <c r="B11" s="8" t="s">
        <v>21</v>
      </c>
      <c r="C11" s="6">
        <f t="shared" si="0"/>
        <v>1937</v>
      </c>
      <c r="D11" s="6">
        <f t="shared" si="1"/>
        <v>392</v>
      </c>
      <c r="E11" s="6">
        <f t="shared" si="2"/>
        <v>1560</v>
      </c>
      <c r="F11" s="9">
        <f t="shared" ref="F11:F24" si="13">E11/C11</f>
        <v>0.80536912751677847</v>
      </c>
      <c r="G11" s="6">
        <f t="shared" si="3"/>
        <v>381</v>
      </c>
      <c r="H11" s="9">
        <f t="shared" si="4"/>
        <v>0.97193877551020413</v>
      </c>
      <c r="I11" s="6">
        <f>'[1]Итого по районам'!I11+'[1]УО КАзань'!I11+'[1]ИТОГО по Казани'!I11+'[1]г. Наб. Челны'!I11</f>
        <v>246</v>
      </c>
      <c r="J11" s="10">
        <f t="shared" si="5"/>
        <v>0.12700051626226122</v>
      </c>
      <c r="K11" s="6">
        <f>'[1]Итого по районам'!K11+'[1]УО КАзань'!K11+'[1]ИТОГО по Казани'!K11+'[1]г. Наб. Челны'!K11</f>
        <v>50</v>
      </c>
      <c r="L11" s="11">
        <f t="shared" si="6"/>
        <v>0.12755102040816327</v>
      </c>
      <c r="M11" s="6">
        <f>'[1]Итого по районам'!M11+'[1]УО КАзань'!M11+'[1]ИТОГО по Казани'!M11+'[1]г. Наб. Челны'!M11</f>
        <v>795</v>
      </c>
      <c r="N11" s="11">
        <f t="shared" si="7"/>
        <v>0.41042849767681983</v>
      </c>
      <c r="O11" s="6">
        <f>'[1]Итого по районам'!O11+'[1]УО КАзань'!O11+'[1]ИТОГО по Казани'!O11+'[1]г. Наб. Челны'!O11</f>
        <v>251</v>
      </c>
      <c r="P11" s="11">
        <f t="shared" si="8"/>
        <v>0.64030612244897955</v>
      </c>
      <c r="Q11" s="6">
        <f>'[1]Итого по районам'!Q11+'[1]УО КАзань'!Q11+'[1]ИТОГО по Казани'!Q11+'[1]г. Наб. Челны'!Q11</f>
        <v>519</v>
      </c>
      <c r="R11" s="11">
        <f t="shared" si="9"/>
        <v>0.26794011357769748</v>
      </c>
      <c r="S11" s="6">
        <f>'[1]Итого по районам'!S11+'[1]УО КАзань'!S11+'[1]ИТОГО по Казани'!S11+'[1]г. Наб. Челны'!S11</f>
        <v>80</v>
      </c>
      <c r="T11" s="11">
        <f t="shared" si="10"/>
        <v>0.20408163265306123</v>
      </c>
      <c r="U11" s="6">
        <f>'[1]Итого по районам'!U11+'[1]УО КАзань'!U11+'[1]ИТОГО по Казани'!U11+'[1]г. Наб. Челны'!U11</f>
        <v>377</v>
      </c>
      <c r="V11" s="11">
        <f t="shared" si="11"/>
        <v>0.19463087248322147</v>
      </c>
      <c r="W11" s="6">
        <f>'[1]Итого по районам'!W11+'[1]УО КАзань'!W11+'[1]ИТОГО по Казани'!W11+'[1]г. Наб. Челны'!W11</f>
        <v>11</v>
      </c>
      <c r="X11" s="9">
        <f t="shared" si="12"/>
        <v>2.8061224489795918E-2</v>
      </c>
    </row>
    <row r="12" spans="1:29" s="4" customFormat="1" ht="21.75" customHeight="1" x14ac:dyDescent="0.25">
      <c r="A12" s="6">
        <v>6</v>
      </c>
      <c r="B12" s="8" t="s">
        <v>22</v>
      </c>
      <c r="C12" s="6">
        <f t="shared" si="0"/>
        <v>1022</v>
      </c>
      <c r="D12" s="6">
        <f t="shared" si="1"/>
        <v>268</v>
      </c>
      <c r="E12" s="6">
        <f t="shared" si="2"/>
        <v>873</v>
      </c>
      <c r="F12" s="9">
        <f t="shared" si="13"/>
        <v>0.85420743639921726</v>
      </c>
      <c r="G12" s="6">
        <f t="shared" si="3"/>
        <v>259</v>
      </c>
      <c r="H12" s="9">
        <f t="shared" si="4"/>
        <v>0.96641791044776115</v>
      </c>
      <c r="I12" s="6">
        <f>'[1]Итого по районам'!I12+'[1]УО КАзань'!I12+'[1]ИТОГО по Казани'!I12+'[1]г. Наб. Челны'!I12</f>
        <v>110</v>
      </c>
      <c r="J12" s="10">
        <f t="shared" si="5"/>
        <v>0.10763209393346379</v>
      </c>
      <c r="K12" s="6">
        <f>'[1]Итого по районам'!K12+'[1]УО КАзань'!K12+'[1]ИТОГО по Казани'!K12+'[1]г. Наб. Челны'!K12</f>
        <v>28</v>
      </c>
      <c r="L12" s="11">
        <f t="shared" si="6"/>
        <v>0.1044776119402985</v>
      </c>
      <c r="M12" s="6">
        <f>'[1]Итого по районам'!M12+'[1]УО КАзань'!M12+'[1]ИТОГО по Казани'!M12+'[1]г. Наб. Челны'!M12</f>
        <v>508</v>
      </c>
      <c r="N12" s="11">
        <f t="shared" si="7"/>
        <v>0.49706457925636005</v>
      </c>
      <c r="O12" s="6">
        <f>'[1]Итого по районам'!O12+'[1]УО КАзань'!O12+'[1]ИТОГО по Казани'!O12+'[1]г. Наб. Челны'!O12</f>
        <v>180</v>
      </c>
      <c r="P12" s="11">
        <f t="shared" si="8"/>
        <v>0.67164179104477617</v>
      </c>
      <c r="Q12" s="6">
        <f>'[1]Итого по районам'!Q12+'[1]УО КАзань'!Q12+'[1]ИТОГО по Казани'!Q12+'[1]г. Наб. Челны'!Q12</f>
        <v>255</v>
      </c>
      <c r="R12" s="11">
        <f t="shared" si="9"/>
        <v>0.24951076320939333</v>
      </c>
      <c r="S12" s="6">
        <f>'[1]Итого по районам'!S12+'[1]УО КАзань'!S12+'[1]ИТОГО по Казани'!S12+'[1]г. Наб. Челны'!S12</f>
        <v>51</v>
      </c>
      <c r="T12" s="11">
        <f t="shared" si="10"/>
        <v>0.19029850746268656</v>
      </c>
      <c r="U12" s="6">
        <f>'[1]Итого по районам'!U12+'[1]УО КАзань'!U12+'[1]ИТОГО по Казани'!U12+'[1]г. Наб. Челны'!U12</f>
        <v>149</v>
      </c>
      <c r="V12" s="11">
        <f t="shared" si="11"/>
        <v>0.14579256360078277</v>
      </c>
      <c r="W12" s="6">
        <f>'[1]Итого по районам'!W12+'[1]УО КАзань'!W12+'[1]ИТОГО по Казани'!W12+'[1]г. Наб. Челны'!W12</f>
        <v>9</v>
      </c>
      <c r="X12" s="9">
        <f t="shared" si="12"/>
        <v>3.3582089552238806E-2</v>
      </c>
    </row>
    <row r="13" spans="1:29" s="4" customFormat="1" ht="21.75" customHeight="1" x14ac:dyDescent="0.25">
      <c r="A13" s="6">
        <v>7</v>
      </c>
      <c r="B13" s="8" t="s">
        <v>23</v>
      </c>
      <c r="C13" s="6">
        <f t="shared" si="0"/>
        <v>832</v>
      </c>
      <c r="D13" s="6">
        <f t="shared" si="1"/>
        <v>130</v>
      </c>
      <c r="E13" s="6">
        <f t="shared" si="2"/>
        <v>724</v>
      </c>
      <c r="F13" s="9">
        <f t="shared" si="13"/>
        <v>0.87019230769230771</v>
      </c>
      <c r="G13" s="6">
        <f t="shared" si="3"/>
        <v>128</v>
      </c>
      <c r="H13" s="9">
        <f t="shared" si="4"/>
        <v>0.98461538461538467</v>
      </c>
      <c r="I13" s="6">
        <f>'[1]Итого по районам'!I13+'[1]УО КАзань'!I13+'[1]ИТОГО по Казани'!I13+'[1]г. Наб. Челны'!I13</f>
        <v>169</v>
      </c>
      <c r="J13" s="10">
        <f t="shared" si="5"/>
        <v>0.203125</v>
      </c>
      <c r="K13" s="6">
        <f>'[1]Итого по районам'!K13+'[1]УО КАзань'!K13+'[1]ИТОГО по Казани'!K13+'[1]г. Наб. Челны'!K13</f>
        <v>20</v>
      </c>
      <c r="L13" s="11">
        <f t="shared" si="6"/>
        <v>0.15384615384615385</v>
      </c>
      <c r="M13" s="6">
        <f>'[1]Итого по районам'!M13+'[1]УО КАзань'!M13+'[1]ИТОГО по Казани'!M13+'[1]г. Наб. Челны'!M13</f>
        <v>394</v>
      </c>
      <c r="N13" s="11">
        <f t="shared" si="7"/>
        <v>0.47355769230769229</v>
      </c>
      <c r="O13" s="6">
        <f>'[1]Итого по районам'!O13+'[1]УО КАзань'!O13+'[1]ИТОГО по Казани'!O13+'[1]г. Наб. Челны'!O13</f>
        <v>94</v>
      </c>
      <c r="P13" s="11">
        <f t="shared" si="8"/>
        <v>0.72307692307692306</v>
      </c>
      <c r="Q13" s="6">
        <f>'[1]Итого по районам'!Q13+'[1]УО КАзань'!Q13+'[1]ИТОГО по Казани'!Q13+'[1]г. Наб. Челны'!Q13</f>
        <v>161</v>
      </c>
      <c r="R13" s="11">
        <f t="shared" si="9"/>
        <v>0.19350961538461539</v>
      </c>
      <c r="S13" s="6">
        <f>'[1]Итого по районам'!S13+'[1]УО КАзань'!S13+'[1]ИТОГО по Казани'!S13+'[1]г. Наб. Челны'!S13</f>
        <v>14</v>
      </c>
      <c r="T13" s="11">
        <f t="shared" si="10"/>
        <v>0.1076923076923077</v>
      </c>
      <c r="U13" s="6">
        <f>'[1]Итого по районам'!U13+'[1]УО КАзань'!U13+'[1]ИТОГО по Казани'!U13+'[1]г. Наб. Челны'!U13</f>
        <v>108</v>
      </c>
      <c r="V13" s="11">
        <f t="shared" si="11"/>
        <v>0.12980769230769232</v>
      </c>
      <c r="W13" s="6">
        <f>'[1]Итого по районам'!W13+'[1]УО КАзань'!W13+'[1]ИТОГО по Казани'!W13+'[1]г. Наб. Челны'!W13</f>
        <v>2</v>
      </c>
      <c r="X13" s="9">
        <f t="shared" si="12"/>
        <v>1.5384615384615385E-2</v>
      </c>
    </row>
    <row r="14" spans="1:29" s="4" customFormat="1" ht="21.75" customHeight="1" x14ac:dyDescent="0.25">
      <c r="A14" s="6">
        <v>8</v>
      </c>
      <c r="B14" s="8" t="s">
        <v>24</v>
      </c>
      <c r="C14" s="6">
        <f t="shared" si="0"/>
        <v>1630</v>
      </c>
      <c r="D14" s="6">
        <f t="shared" si="1"/>
        <v>119</v>
      </c>
      <c r="E14" s="6">
        <f t="shared" si="2"/>
        <v>1336</v>
      </c>
      <c r="F14" s="9">
        <f t="shared" si="13"/>
        <v>0.81963190184049084</v>
      </c>
      <c r="G14" s="6">
        <f t="shared" si="3"/>
        <v>116</v>
      </c>
      <c r="H14" s="9">
        <f t="shared" si="4"/>
        <v>0.97478991596638653</v>
      </c>
      <c r="I14" s="6">
        <f>'[1]Итого по районам'!I14+'[1]УО КАзань'!I14+'[1]ИТОГО по Казани'!I14+'[1]г. Наб. Челны'!I14</f>
        <v>135</v>
      </c>
      <c r="J14" s="10">
        <f t="shared" si="5"/>
        <v>8.2822085889570546E-2</v>
      </c>
      <c r="K14" s="6">
        <f>'[1]Итого по районам'!K14+'[1]УО КАзань'!K14+'[1]ИТОГО по Казани'!K14+'[1]г. Наб. Челны'!K14</f>
        <v>12</v>
      </c>
      <c r="L14" s="11">
        <f t="shared" si="6"/>
        <v>0.10084033613445378</v>
      </c>
      <c r="M14" s="6">
        <f>'[1]Итого по районам'!M14+'[1]УО КАзань'!M14+'[1]ИТОГО по Казани'!M14+'[1]г. Наб. Челны'!M14</f>
        <v>636</v>
      </c>
      <c r="N14" s="11">
        <f t="shared" si="7"/>
        <v>0.39018404907975462</v>
      </c>
      <c r="O14" s="6">
        <f>'[1]Итого по районам'!O14+'[1]УО КАзань'!O14+'[1]ИТОГО по Казани'!O14+'[1]г. Наб. Челны'!O14</f>
        <v>76</v>
      </c>
      <c r="P14" s="11">
        <f t="shared" si="8"/>
        <v>0.6386554621848739</v>
      </c>
      <c r="Q14" s="6">
        <f>'[1]Итого по районам'!Q14+'[1]УО КАзань'!Q14+'[1]ИТОГО по Казани'!Q14+'[1]г. Наб. Челны'!Q14</f>
        <v>565</v>
      </c>
      <c r="R14" s="11">
        <f t="shared" si="9"/>
        <v>0.34662576687116564</v>
      </c>
      <c r="S14" s="6">
        <f>'[1]Итого по районам'!S14+'[1]УО КАзань'!S14+'[1]ИТОГО по Казани'!S14+'[1]г. Наб. Челны'!S14</f>
        <v>28</v>
      </c>
      <c r="T14" s="11">
        <f t="shared" si="10"/>
        <v>0.23529411764705882</v>
      </c>
      <c r="U14" s="6">
        <f>'[1]Итого по районам'!U14+'[1]УО КАзань'!U14+'[1]ИТОГО по Казани'!U14+'[1]г. Наб. Челны'!U14</f>
        <v>294</v>
      </c>
      <c r="V14" s="11">
        <f t="shared" si="11"/>
        <v>0.18036809815950922</v>
      </c>
      <c r="W14" s="6">
        <f>'[1]Итого по районам'!W14+'[1]УО КАзань'!W14+'[1]ИТОГО по Казани'!W14+'[1]г. Наб. Челны'!W14</f>
        <v>3</v>
      </c>
      <c r="X14" s="9">
        <f t="shared" si="12"/>
        <v>2.5210084033613446E-2</v>
      </c>
      <c r="AC14" s="12"/>
    </row>
    <row r="15" spans="1:29" s="4" customFormat="1" ht="21.75" customHeight="1" x14ac:dyDescent="0.25">
      <c r="A15" s="6">
        <v>9</v>
      </c>
      <c r="B15" s="8" t="s">
        <v>25</v>
      </c>
      <c r="C15" s="6">
        <f t="shared" si="0"/>
        <v>1754</v>
      </c>
      <c r="D15" s="6">
        <f t="shared" si="1"/>
        <v>125</v>
      </c>
      <c r="E15" s="6">
        <f t="shared" si="2"/>
        <v>1454</v>
      </c>
      <c r="F15" s="9">
        <f t="shared" si="13"/>
        <v>0.82896237172177878</v>
      </c>
      <c r="G15" s="6">
        <f t="shared" si="3"/>
        <v>120</v>
      </c>
      <c r="H15" s="9">
        <f t="shared" si="4"/>
        <v>0.96</v>
      </c>
      <c r="I15" s="6">
        <f>'[1]Итого по районам'!I15+'[1]УО КАзань'!I15+'[1]ИТОГО по Казани'!I15+'[1]г. Наб. Челны'!I15</f>
        <v>205</v>
      </c>
      <c r="J15" s="10">
        <f t="shared" si="5"/>
        <v>0.11687571265678449</v>
      </c>
      <c r="K15" s="6">
        <f>'[1]Итого по районам'!K15+'[1]УО КАзань'!K15+'[1]ИТОГО по Казани'!K15+'[1]г. Наб. Челны'!K15</f>
        <v>22</v>
      </c>
      <c r="L15" s="11">
        <f t="shared" si="6"/>
        <v>0.17599999999999999</v>
      </c>
      <c r="M15" s="6">
        <f>'[1]Итого по районам'!M15+'[1]УО КАзань'!M15+'[1]ИТОГО по Казани'!M15+'[1]г. Наб. Челны'!M15</f>
        <v>772</v>
      </c>
      <c r="N15" s="11">
        <f t="shared" si="7"/>
        <v>0.44013683010262256</v>
      </c>
      <c r="O15" s="6">
        <f>'[1]Итого по районам'!O15+'[1]УО КАзань'!O15+'[1]ИТОГО по Казани'!O15+'[1]г. Наб. Челны'!O15</f>
        <v>84</v>
      </c>
      <c r="P15" s="11">
        <f t="shared" si="8"/>
        <v>0.67200000000000004</v>
      </c>
      <c r="Q15" s="6">
        <f>'[1]Итого по районам'!Q15+'[1]УО КАзань'!Q15+'[1]ИТОГО по Казани'!Q15+'[1]г. Наб. Челны'!Q15</f>
        <v>477</v>
      </c>
      <c r="R15" s="11">
        <f t="shared" si="9"/>
        <v>0.27194982896237174</v>
      </c>
      <c r="S15" s="6">
        <f>'[1]Итого по районам'!S15+'[1]УО КАзань'!S15+'[1]ИТОГО по Казани'!S15+'[1]г. Наб. Челны'!S15</f>
        <v>14</v>
      </c>
      <c r="T15" s="11">
        <f t="shared" si="10"/>
        <v>0.112</v>
      </c>
      <c r="U15" s="6">
        <f>'[1]Итого по районам'!U15+'[1]УО КАзань'!U15+'[1]ИТОГО по Казани'!U15+'[1]г. Наб. Челны'!U15</f>
        <v>300</v>
      </c>
      <c r="V15" s="11">
        <f t="shared" si="11"/>
        <v>0.17103762827822122</v>
      </c>
      <c r="W15" s="6">
        <f>'[1]Итого по районам'!W15+'[1]УО КАзань'!W15+'[1]ИТОГО по Казани'!W15+'[1]г. Наб. Челны'!W15</f>
        <v>5</v>
      </c>
      <c r="X15" s="9">
        <f t="shared" si="12"/>
        <v>0.04</v>
      </c>
    </row>
    <row r="16" spans="1:29" s="4" customFormat="1" ht="21.75" customHeight="1" x14ac:dyDescent="0.25">
      <c r="A16" s="6">
        <v>10</v>
      </c>
      <c r="B16" s="8" t="s">
        <v>26</v>
      </c>
      <c r="C16" s="6">
        <f t="shared" si="0"/>
        <v>1184</v>
      </c>
      <c r="D16" s="6">
        <f t="shared" si="1"/>
        <v>179</v>
      </c>
      <c r="E16" s="6">
        <f t="shared" si="2"/>
        <v>1008</v>
      </c>
      <c r="F16" s="9">
        <f t="shared" si="13"/>
        <v>0.85135135135135132</v>
      </c>
      <c r="G16" s="6">
        <f t="shared" si="3"/>
        <v>177</v>
      </c>
      <c r="H16" s="9">
        <f t="shared" si="4"/>
        <v>0.98882681564245811</v>
      </c>
      <c r="I16" s="6">
        <f>'[1]Итого по районам'!I16+'[1]УО КАзань'!I16+'[1]ИТОГО по Казани'!I16+'[1]г. Наб. Челны'!I16</f>
        <v>189</v>
      </c>
      <c r="J16" s="10">
        <f t="shared" si="5"/>
        <v>0.15962837837837837</v>
      </c>
      <c r="K16" s="6">
        <f>'[1]Итого по районам'!K16+'[1]УО КАзань'!K16+'[1]ИТОГО по Казани'!K16+'[1]г. Наб. Челны'!K16</f>
        <v>33</v>
      </c>
      <c r="L16" s="11">
        <f t="shared" si="6"/>
        <v>0.18435754189944134</v>
      </c>
      <c r="M16" s="6">
        <f>'[1]Итого по районам'!M16+'[1]УО КАзань'!M16+'[1]ИТОГО по Казани'!M16+'[1]г. Наб. Челны'!M16</f>
        <v>537</v>
      </c>
      <c r="N16" s="11">
        <f t="shared" si="7"/>
        <v>0.45354729729729731</v>
      </c>
      <c r="O16" s="6">
        <f>'[1]Итого по районам'!O16+'[1]УО КАзань'!O16+'[1]ИТОГО по Казани'!O16+'[1]г. Наб. Челны'!O16</f>
        <v>117</v>
      </c>
      <c r="P16" s="11">
        <f t="shared" si="8"/>
        <v>0.65363128491620115</v>
      </c>
      <c r="Q16" s="6">
        <f>'[1]Итого по районам'!Q16+'[1]УО КАзань'!Q16+'[1]ИТОГО по Казани'!Q16+'[1]г. Наб. Челны'!Q16</f>
        <v>282</v>
      </c>
      <c r="R16" s="11">
        <f t="shared" si="9"/>
        <v>0.23817567567567569</v>
      </c>
      <c r="S16" s="6">
        <f>'[1]Итого по районам'!S16+'[1]УО КАзань'!S16+'[1]ИТОГО по Казани'!S16+'[1]г. Наб. Челны'!S16</f>
        <v>27</v>
      </c>
      <c r="T16" s="11">
        <f t="shared" si="10"/>
        <v>0.15083798882681565</v>
      </c>
      <c r="U16" s="6">
        <f>'[1]Итого по районам'!U16+'[1]УО КАзань'!U16+'[1]ИТОГО по Казани'!U16+'[1]г. Наб. Челны'!U16</f>
        <v>176</v>
      </c>
      <c r="V16" s="11">
        <f t="shared" si="11"/>
        <v>0.14864864864864866</v>
      </c>
      <c r="W16" s="6">
        <f>'[1]Итого по районам'!W16+'[1]УО КАзань'!W16+'[1]ИТОГО по Казани'!W16+'[1]г. Наб. Челны'!W16</f>
        <v>2</v>
      </c>
      <c r="X16" s="9">
        <f t="shared" si="12"/>
        <v>1.11731843575419E-2</v>
      </c>
    </row>
    <row r="17" spans="1:24" s="4" customFormat="1" ht="33.75" customHeight="1" x14ac:dyDescent="0.25">
      <c r="A17" s="6">
        <v>11</v>
      </c>
      <c r="B17" s="8" t="s">
        <v>27</v>
      </c>
      <c r="C17" s="6">
        <f t="shared" si="0"/>
        <v>3357</v>
      </c>
      <c r="D17" s="6">
        <f t="shared" si="1"/>
        <v>241</v>
      </c>
      <c r="E17" s="6">
        <f t="shared" si="2"/>
        <v>2260</v>
      </c>
      <c r="F17" s="9">
        <f t="shared" si="13"/>
        <v>0.67322013702710759</v>
      </c>
      <c r="G17" s="6">
        <f t="shared" si="3"/>
        <v>232</v>
      </c>
      <c r="H17" s="9">
        <f t="shared" si="4"/>
        <v>0.96265560165975106</v>
      </c>
      <c r="I17" s="6">
        <f>'[1]Итого по районам'!I17+'[1]УО КАзань'!I17+'[1]ИТОГО по Казани'!I17+'[1]г. Наб. Челны'!I17</f>
        <v>285</v>
      </c>
      <c r="J17" s="10">
        <f t="shared" si="5"/>
        <v>8.4897229669347637E-2</v>
      </c>
      <c r="K17" s="6">
        <f>'[1]Итого по районам'!K17+'[1]УО КАзань'!K17+'[1]ИТОГО по Казани'!K17+'[1]г. Наб. Челны'!K17</f>
        <v>48</v>
      </c>
      <c r="L17" s="11">
        <f t="shared" si="6"/>
        <v>0.19917012448132779</v>
      </c>
      <c r="M17" s="6">
        <f>'[1]Итого по районам'!M17+'[1]УО КАзань'!M17+'[1]ИТОГО по Казани'!M17+'[1]г. Наб. Челны'!M17</f>
        <v>1063</v>
      </c>
      <c r="N17" s="11">
        <f t="shared" si="7"/>
        <v>0.31665177241584747</v>
      </c>
      <c r="O17" s="6">
        <f>'[1]Итого по районам'!O17+'[1]УО КАзань'!O17+'[1]ИТОГО по Казани'!O17+'[1]г. Наб. Челны'!O17</f>
        <v>144</v>
      </c>
      <c r="P17" s="11">
        <f t="shared" si="8"/>
        <v>0.59751037344398339</v>
      </c>
      <c r="Q17" s="6">
        <f>'[1]Итого по районам'!Q17+'[1]УО КАзань'!Q17+'[1]ИТОГО по Казани'!Q17+'[1]г. Наб. Челны'!Q17</f>
        <v>912</v>
      </c>
      <c r="R17" s="11">
        <f t="shared" si="9"/>
        <v>0.27167113494191242</v>
      </c>
      <c r="S17" s="6">
        <f>'[1]Итого по районам'!S17+'[1]УО КАзань'!S17+'[1]ИТОГО по Казани'!S17+'[1]г. Наб. Челны'!S17</f>
        <v>40</v>
      </c>
      <c r="T17" s="11">
        <f t="shared" si="10"/>
        <v>0.16597510373443983</v>
      </c>
      <c r="U17" s="6">
        <f>'[1]Итого по районам'!U17+'[1]УО КАзань'!U17+'[1]ИТОГО по Казани'!U17+'[1]г. Наб. Челны'!U17</f>
        <v>1097</v>
      </c>
      <c r="V17" s="11">
        <f t="shared" si="11"/>
        <v>0.32677986297289247</v>
      </c>
      <c r="W17" s="6">
        <f>'[1]Итого по районам'!W17+'[1]УО КАзань'!W17+'[1]ИТОГО по Казани'!W17+'[1]г. Наб. Челны'!W17</f>
        <v>9</v>
      </c>
      <c r="X17" s="9">
        <f t="shared" si="12"/>
        <v>3.7344398340248962E-2</v>
      </c>
    </row>
    <row r="18" spans="1:24" s="4" customFormat="1" ht="21.75" customHeight="1" x14ac:dyDescent="0.25">
      <c r="A18" s="6">
        <v>12</v>
      </c>
      <c r="B18" s="8" t="s">
        <v>28</v>
      </c>
      <c r="C18" s="6">
        <f t="shared" si="0"/>
        <v>665</v>
      </c>
      <c r="D18" s="6">
        <f t="shared" si="1"/>
        <v>62</v>
      </c>
      <c r="E18" s="6">
        <f t="shared" si="2"/>
        <v>541</v>
      </c>
      <c r="F18" s="9">
        <f t="shared" si="13"/>
        <v>0.81353383458646622</v>
      </c>
      <c r="G18" s="6">
        <f t="shared" si="3"/>
        <v>60</v>
      </c>
      <c r="H18" s="9">
        <f t="shared" si="4"/>
        <v>0.967741935483871</v>
      </c>
      <c r="I18" s="6">
        <f>'[1]Итого по районам'!I18+'[1]УО КАзань'!I18+'[1]ИТОГО по Казани'!I18+'[1]г. Наб. Челны'!I18</f>
        <v>70</v>
      </c>
      <c r="J18" s="10">
        <f t="shared" si="5"/>
        <v>0.10526315789473684</v>
      </c>
      <c r="K18" s="6">
        <f>'[1]Итого по районам'!K18+'[1]УО КАзань'!K18+'[1]ИТОГО по Казани'!K18+'[1]г. Наб. Челны'!K18</f>
        <v>11</v>
      </c>
      <c r="L18" s="11">
        <f t="shared" si="6"/>
        <v>0.17741935483870969</v>
      </c>
      <c r="M18" s="6">
        <f>'[1]Итого по районам'!M18+'[1]УО КАзань'!M18+'[1]ИТОГО по Казани'!M18+'[1]г. Наб. Челны'!M18</f>
        <v>255</v>
      </c>
      <c r="N18" s="11">
        <f t="shared" si="7"/>
        <v>0.38345864661654133</v>
      </c>
      <c r="O18" s="6">
        <f>'[1]Итого по районам'!O18+'[1]УО КАзань'!O18+'[1]ИТОГО по Казани'!O18+'[1]г. Наб. Челны'!O18</f>
        <v>35</v>
      </c>
      <c r="P18" s="11">
        <f t="shared" si="8"/>
        <v>0.56451612903225812</v>
      </c>
      <c r="Q18" s="6">
        <f>'[1]Итого по районам'!Q18+'[1]УО КАзань'!Q18+'[1]ИТОГО по Казани'!Q18+'[1]г. Наб. Челны'!Q18</f>
        <v>216</v>
      </c>
      <c r="R18" s="11">
        <f t="shared" si="9"/>
        <v>0.324812030075188</v>
      </c>
      <c r="S18" s="6">
        <f>'[1]Итого по районам'!S18+'[1]УО КАзань'!S18+'[1]ИТОГО по Казани'!S18+'[1]г. Наб. Челны'!S18</f>
        <v>14</v>
      </c>
      <c r="T18" s="11">
        <f t="shared" si="10"/>
        <v>0.22580645161290322</v>
      </c>
      <c r="U18" s="6">
        <f>'[1]Итого по районам'!U18+'[1]УО КАзань'!U18+'[1]ИТОГО по Казани'!U18+'[1]г. Наб. Челны'!U18</f>
        <v>124</v>
      </c>
      <c r="V18" s="11">
        <f t="shared" si="11"/>
        <v>0.18646616541353384</v>
      </c>
      <c r="W18" s="6">
        <f>'[1]Итого по районам'!W18+'[1]УО КАзань'!W18+'[1]ИТОГО по Казани'!W18+'[1]г. Наб. Челны'!W18</f>
        <v>2</v>
      </c>
      <c r="X18" s="9">
        <f t="shared" si="12"/>
        <v>3.2258064516129031E-2</v>
      </c>
    </row>
    <row r="19" spans="1:24" s="4" customFormat="1" ht="21.75" customHeight="1" x14ac:dyDescent="0.25">
      <c r="A19" s="6">
        <v>13</v>
      </c>
      <c r="B19" s="8" t="s">
        <v>29</v>
      </c>
      <c r="C19" s="6">
        <f t="shared" si="0"/>
        <v>488</v>
      </c>
      <c r="D19" s="6">
        <f t="shared" si="1"/>
        <v>74</v>
      </c>
      <c r="E19" s="6">
        <f t="shared" si="2"/>
        <v>385</v>
      </c>
      <c r="F19" s="9">
        <f t="shared" si="13"/>
        <v>0.78893442622950816</v>
      </c>
      <c r="G19" s="6">
        <f t="shared" si="3"/>
        <v>67</v>
      </c>
      <c r="H19" s="9">
        <f t="shared" si="4"/>
        <v>0.90540540540540537</v>
      </c>
      <c r="I19" s="6">
        <f>'[1]Итого по районам'!I19+'[1]УО КАзань'!I19+'[1]ИТОГО по Казани'!I19+'[1]г. Наб. Челны'!I19</f>
        <v>69</v>
      </c>
      <c r="J19" s="10">
        <f t="shared" si="5"/>
        <v>0.14139344262295081</v>
      </c>
      <c r="K19" s="6">
        <f>'[1]Итого по районам'!K19+'[1]УО КАзань'!K19+'[1]ИТОГО по Казани'!K19+'[1]г. Наб. Челны'!K19</f>
        <v>11</v>
      </c>
      <c r="L19" s="11">
        <f t="shared" si="6"/>
        <v>0.14864864864864866</v>
      </c>
      <c r="M19" s="6">
        <f>'[1]Итого по районам'!M19+'[1]УО КАзань'!M19+'[1]ИТОГО по Казани'!M19+'[1]г. Наб. Челны'!M19</f>
        <v>180</v>
      </c>
      <c r="N19" s="11">
        <f t="shared" si="7"/>
        <v>0.36885245901639346</v>
      </c>
      <c r="O19" s="6">
        <f>'[1]Итого по районам'!O19+'[1]УО КАзань'!O19+'[1]ИТОГО по Казани'!O19+'[1]г. Наб. Челны'!O19</f>
        <v>44</v>
      </c>
      <c r="P19" s="11">
        <f t="shared" si="8"/>
        <v>0.59459459459459463</v>
      </c>
      <c r="Q19" s="6">
        <f>'[1]Итого по районам'!Q19+'[1]УО КАзань'!Q19+'[1]ИТОГО по Казани'!Q19+'[1]г. Наб. Челны'!Q19</f>
        <v>136</v>
      </c>
      <c r="R19" s="11">
        <f t="shared" si="9"/>
        <v>0.27868852459016391</v>
      </c>
      <c r="S19" s="6">
        <f>'[1]Итого по районам'!S19+'[1]УО КАзань'!S19+'[1]ИТОГО по Казани'!S19+'[1]г. Наб. Челны'!S19</f>
        <v>12</v>
      </c>
      <c r="T19" s="11">
        <f t="shared" si="10"/>
        <v>0.16216216216216217</v>
      </c>
      <c r="U19" s="6">
        <f>'[1]Итого по районам'!U19+'[1]УО КАзань'!U19+'[1]ИТОГО по Казани'!U19+'[1]г. Наб. Челны'!U19</f>
        <v>103</v>
      </c>
      <c r="V19" s="11">
        <f t="shared" si="11"/>
        <v>0.21106557377049182</v>
      </c>
      <c r="W19" s="6">
        <f>'[1]Итого по районам'!W19+'[1]УО КАзань'!W19+'[1]ИТОГО по Казани'!W19+'[1]г. Наб. Челны'!W19</f>
        <v>7</v>
      </c>
      <c r="X19" s="9">
        <f t="shared" si="12"/>
        <v>9.45945945945946E-2</v>
      </c>
    </row>
    <row r="20" spans="1:24" s="4" customFormat="1" ht="21.75" customHeight="1" x14ac:dyDescent="0.25">
      <c r="A20" s="6">
        <v>14</v>
      </c>
      <c r="B20" s="8" t="s">
        <v>30</v>
      </c>
      <c r="C20" s="6">
        <f t="shared" si="0"/>
        <v>5124</v>
      </c>
      <c r="D20" s="6">
        <f t="shared" si="1"/>
        <v>729</v>
      </c>
      <c r="E20" s="6">
        <f t="shared" si="2"/>
        <v>4511</v>
      </c>
      <c r="F20" s="9">
        <f t="shared" si="13"/>
        <v>0.88036690085870417</v>
      </c>
      <c r="G20" s="6">
        <f t="shared" si="3"/>
        <v>718</v>
      </c>
      <c r="H20" s="9">
        <f t="shared" si="4"/>
        <v>0.98491083676268865</v>
      </c>
      <c r="I20" s="6">
        <f>'[1]Итого по районам'!I20+'[1]УО КАзань'!I20+'[1]ИТОГО по Казани'!I20+'[1]г. Наб. Челны'!I20</f>
        <v>642</v>
      </c>
      <c r="J20" s="10">
        <f t="shared" si="5"/>
        <v>0.12529274004683841</v>
      </c>
      <c r="K20" s="6">
        <f>'[1]Итого по районам'!K20+'[1]УО КАзань'!K20+'[1]ИТОГО по Казани'!K20+'[1]г. Наб. Челны'!K20</f>
        <v>146</v>
      </c>
      <c r="L20" s="11">
        <f t="shared" si="6"/>
        <v>0.20027434842249658</v>
      </c>
      <c r="M20" s="6">
        <f>'[1]Итого по районам'!M20+'[1]УО КАзань'!M20+'[1]ИТОГО по Казани'!M20+'[1]г. Наб. Челны'!M20</f>
        <v>2123</v>
      </c>
      <c r="N20" s="11">
        <f t="shared" si="7"/>
        <v>0.41432474629195942</v>
      </c>
      <c r="O20" s="6">
        <f>'[1]Итого по районам'!O20+'[1]УО КАзань'!O20+'[1]ИТОГО по Казани'!O20+'[1]г. Наб. Челны'!O20</f>
        <v>447</v>
      </c>
      <c r="P20" s="11">
        <f t="shared" si="8"/>
        <v>0.61316872427983538</v>
      </c>
      <c r="Q20" s="6">
        <f>'[1]Итого по районам'!Q20+'[1]УО КАзань'!Q20+'[1]ИТОГО по Казани'!Q20+'[1]г. Наб. Челны'!Q20</f>
        <v>1746</v>
      </c>
      <c r="R20" s="11">
        <f t="shared" si="9"/>
        <v>0.34074941451990631</v>
      </c>
      <c r="S20" s="6">
        <f>'[1]Итого по районам'!S20+'[1]УО КАзань'!S20+'[1]ИТОГО по Казани'!S20+'[1]г. Наб. Челны'!S20</f>
        <v>125</v>
      </c>
      <c r="T20" s="11">
        <f t="shared" si="10"/>
        <v>0.17146776406035666</v>
      </c>
      <c r="U20" s="6">
        <f>'[1]Итого по районам'!U20+'[1]УО КАзань'!U20+'[1]ИТОГО по Казани'!U20+'[1]г. Наб. Челны'!U20</f>
        <v>613</v>
      </c>
      <c r="V20" s="11">
        <f t="shared" si="11"/>
        <v>0.11963309914129586</v>
      </c>
      <c r="W20" s="6">
        <f>'[1]Итого по районам'!W20+'[1]УО КАзань'!W20+'[1]ИТОГО по Казани'!W20+'[1]г. Наб. Челны'!W20</f>
        <v>11</v>
      </c>
      <c r="X20" s="9">
        <f t="shared" si="12"/>
        <v>1.5089163237311385E-2</v>
      </c>
    </row>
    <row r="21" spans="1:24" s="4" customFormat="1" ht="21.75" customHeight="1" x14ac:dyDescent="0.25">
      <c r="A21" s="6">
        <v>15</v>
      </c>
      <c r="B21" s="8" t="s">
        <v>31</v>
      </c>
      <c r="C21" s="6">
        <f t="shared" si="0"/>
        <v>135</v>
      </c>
      <c r="D21" s="6">
        <f t="shared" si="1"/>
        <v>19</v>
      </c>
      <c r="E21" s="6">
        <f t="shared" si="2"/>
        <v>117</v>
      </c>
      <c r="F21" s="9">
        <f t="shared" si="13"/>
        <v>0.8666666666666667</v>
      </c>
      <c r="G21" s="6">
        <f t="shared" si="3"/>
        <v>18</v>
      </c>
      <c r="H21" s="9">
        <f t="shared" si="4"/>
        <v>0.94736842105263153</v>
      </c>
      <c r="I21" s="6">
        <f>'[1]Итого по районам'!I21+'[1]УО КАзань'!I21+'[1]ИТОГО по Казани'!I21+'[1]г. Наб. Челны'!I21</f>
        <v>22</v>
      </c>
      <c r="J21" s="10">
        <f t="shared" si="5"/>
        <v>0.16296296296296298</v>
      </c>
      <c r="K21" s="6">
        <f>'[1]Итого по районам'!K21+'[1]УО КАзань'!K21+'[1]ИТОГО по Казани'!K21+'[1]г. Наб. Челны'!K21</f>
        <v>8</v>
      </c>
      <c r="L21" s="11">
        <f t="shared" si="6"/>
        <v>0.42105263157894735</v>
      </c>
      <c r="M21" s="6">
        <f>'[1]Итого по районам'!M21+'[1]УО КАзань'!M21+'[1]ИТОГО по Казани'!M21+'[1]г. Наб. Челны'!M21</f>
        <v>59</v>
      </c>
      <c r="N21" s="11">
        <f t="shared" si="7"/>
        <v>0.43703703703703706</v>
      </c>
      <c r="O21" s="6">
        <f>'[1]Итого по районам'!O21+'[1]УО КАзань'!O21+'[1]ИТОГО по Казани'!O21+'[1]г. Наб. Челны'!O21</f>
        <v>9</v>
      </c>
      <c r="P21" s="11">
        <f t="shared" si="8"/>
        <v>0.47368421052631576</v>
      </c>
      <c r="Q21" s="6">
        <f>'[1]Итого по районам'!Q21+'[1]УО КАзань'!Q21+'[1]ИТОГО по Казани'!Q21+'[1]г. Наб. Челны'!Q21</f>
        <v>36</v>
      </c>
      <c r="R21" s="11">
        <f t="shared" si="9"/>
        <v>0.26666666666666666</v>
      </c>
      <c r="S21" s="6">
        <f>'[1]Итого по районам'!S21+'[1]УО КАзань'!S21+'[1]ИТОГО по Казани'!S21+'[1]г. Наб. Челны'!S21</f>
        <v>1</v>
      </c>
      <c r="T21" s="11">
        <f t="shared" si="10"/>
        <v>5.2631578947368418E-2</v>
      </c>
      <c r="U21" s="6">
        <f>'[1]Итого по районам'!U21+'[1]УО КАзань'!U21+'[1]ИТОГО по Казани'!U21+'[1]г. Наб. Челны'!U21</f>
        <v>18</v>
      </c>
      <c r="V21" s="11">
        <f t="shared" si="11"/>
        <v>0.13333333333333333</v>
      </c>
      <c r="W21" s="6">
        <f>'[1]Итого по районам'!W21+'[1]УО КАзань'!W21+'[1]ИТОГО по Казани'!W21+'[1]г. Наб. Челны'!W21</f>
        <v>1</v>
      </c>
      <c r="X21" s="9">
        <f t="shared" si="12"/>
        <v>5.2631578947368418E-2</v>
      </c>
    </row>
    <row r="22" spans="1:24" s="4" customFormat="1" ht="21.75" customHeight="1" x14ac:dyDescent="0.25">
      <c r="A22" s="6">
        <v>16</v>
      </c>
      <c r="B22" s="8" t="s">
        <v>32</v>
      </c>
      <c r="C22" s="6">
        <f t="shared" si="0"/>
        <v>782</v>
      </c>
      <c r="D22" s="6">
        <f t="shared" si="1"/>
        <v>75</v>
      </c>
      <c r="E22" s="6">
        <f t="shared" si="2"/>
        <v>621</v>
      </c>
      <c r="F22" s="9">
        <f t="shared" si="13"/>
        <v>0.79411764705882348</v>
      </c>
      <c r="G22" s="6">
        <f t="shared" si="3"/>
        <v>72</v>
      </c>
      <c r="H22" s="9">
        <f t="shared" si="4"/>
        <v>0.96</v>
      </c>
      <c r="I22" s="6">
        <f>'[1]Итого по районам'!I22+'[1]УО КАзань'!I22+'[1]ИТОГО по Казани'!I22+'[1]г. Наб. Челны'!I22</f>
        <v>82</v>
      </c>
      <c r="J22" s="10">
        <f t="shared" si="5"/>
        <v>0.10485933503836317</v>
      </c>
      <c r="K22" s="6">
        <f>'[1]Итого по районам'!K22+'[1]УО КАзань'!K22+'[1]ИТОГО по Казани'!K22+'[1]г. Наб. Челны'!K22</f>
        <v>11</v>
      </c>
      <c r="L22" s="11">
        <f t="shared" si="6"/>
        <v>0.14666666666666667</v>
      </c>
      <c r="M22" s="6">
        <f>'[1]Итого по районам'!M22+'[1]УО КАзань'!M22+'[1]ИТОГО по Казани'!M22+'[1]г. Наб. Челны'!M22</f>
        <v>329</v>
      </c>
      <c r="N22" s="11">
        <f t="shared" si="7"/>
        <v>0.42071611253196933</v>
      </c>
      <c r="O22" s="6">
        <f>'[1]Итого по районам'!O22+'[1]УО КАзань'!O22+'[1]ИТОГО по Казани'!O22+'[1]г. Наб. Челны'!O22</f>
        <v>44</v>
      </c>
      <c r="P22" s="11">
        <f t="shared" si="8"/>
        <v>0.58666666666666667</v>
      </c>
      <c r="Q22" s="6">
        <f>'[1]Итого по районам'!Q22+'[1]УО КАзань'!Q22+'[1]ИТОГО по Казани'!Q22+'[1]г. Наб. Челны'!Q22</f>
        <v>210</v>
      </c>
      <c r="R22" s="11">
        <f t="shared" si="9"/>
        <v>0.26854219948849106</v>
      </c>
      <c r="S22" s="6">
        <f>'[1]Итого по районам'!S22+'[1]УО КАзань'!S22+'[1]ИТОГО по Казани'!S22+'[1]г. Наб. Челны'!S22</f>
        <v>17</v>
      </c>
      <c r="T22" s="11">
        <f t="shared" si="10"/>
        <v>0.22666666666666666</v>
      </c>
      <c r="U22" s="6">
        <f>'[1]Итого по районам'!U22+'[1]УО КАзань'!U22+'[1]ИТОГО по Казани'!U22+'[1]г. Наб. Челны'!U22</f>
        <v>161</v>
      </c>
      <c r="V22" s="11">
        <f t="shared" si="11"/>
        <v>0.20588235294117646</v>
      </c>
      <c r="W22" s="6">
        <f>'[1]Итого по районам'!W22+'[1]УО КАзань'!W22+'[1]ИТОГО по Казани'!W22+'[1]г. Наб. Челны'!W22</f>
        <v>3</v>
      </c>
      <c r="X22" s="9">
        <f t="shared" si="12"/>
        <v>0.04</v>
      </c>
    </row>
    <row r="23" spans="1:24" s="4" customFormat="1" ht="27.75" customHeight="1" x14ac:dyDescent="0.25">
      <c r="A23" s="6">
        <v>17</v>
      </c>
      <c r="B23" s="8" t="s">
        <v>33</v>
      </c>
      <c r="C23" s="6">
        <f t="shared" si="0"/>
        <v>829</v>
      </c>
      <c r="D23" s="6">
        <f t="shared" si="1"/>
        <v>134</v>
      </c>
      <c r="E23" s="6">
        <f t="shared" si="2"/>
        <v>591</v>
      </c>
      <c r="F23" s="9">
        <f t="shared" si="13"/>
        <v>0.71290711700844389</v>
      </c>
      <c r="G23" s="6">
        <f t="shared" si="3"/>
        <v>129</v>
      </c>
      <c r="H23" s="9">
        <f t="shared" si="4"/>
        <v>0.96268656716417911</v>
      </c>
      <c r="I23" s="6">
        <f>'[1]Итого по районам'!I23+'[1]УО КАзань'!I23+'[1]ИТОГО по Казани'!I23+'[1]г. Наб. Челны'!I23</f>
        <v>89</v>
      </c>
      <c r="J23" s="10">
        <f t="shared" si="5"/>
        <v>0.10735826296743065</v>
      </c>
      <c r="K23" s="6">
        <f>'[1]Итого по районам'!K23+'[1]УО КАзань'!K23+'[1]ИТОГО по Казани'!K23+'[1]г. Наб. Челны'!K23</f>
        <v>17</v>
      </c>
      <c r="L23" s="11">
        <f t="shared" si="6"/>
        <v>0.12686567164179105</v>
      </c>
      <c r="M23" s="6">
        <f>'[1]Итого по районам'!M23+'[1]УО КАзань'!M23+'[1]ИТОГО по Казани'!M23+'[1]г. Наб. Челны'!M23</f>
        <v>282</v>
      </c>
      <c r="N23" s="11">
        <f t="shared" si="7"/>
        <v>0.34016887816646563</v>
      </c>
      <c r="O23" s="6">
        <f>'[1]Итого по районам'!O23+'[1]УО КАзань'!O23+'[1]ИТОГО по Казани'!O23+'[1]г. Наб. Челны'!O23</f>
        <v>81</v>
      </c>
      <c r="P23" s="11">
        <f t="shared" si="8"/>
        <v>0.60447761194029848</v>
      </c>
      <c r="Q23" s="6">
        <f>'[1]Итого по районам'!Q23+'[1]УО КАзань'!Q23+'[1]ИТОГО по Казани'!Q23+'[1]г. Наб. Челны'!Q23</f>
        <v>220</v>
      </c>
      <c r="R23" s="11">
        <f t="shared" si="9"/>
        <v>0.26537997587454765</v>
      </c>
      <c r="S23" s="6">
        <f>'[1]Итого по районам'!S23+'[1]УО КАзань'!S23+'[1]ИТОГО по Казани'!S23+'[1]г. Наб. Челны'!S23</f>
        <v>31</v>
      </c>
      <c r="T23" s="11">
        <f t="shared" si="10"/>
        <v>0.23134328358208955</v>
      </c>
      <c r="U23" s="6">
        <f>'[1]Итого по районам'!U23+'[1]УО КАзань'!U23+'[1]ИТОГО по Казани'!U23+'[1]г. Наб. Челны'!U23</f>
        <v>238</v>
      </c>
      <c r="V23" s="11">
        <f t="shared" si="11"/>
        <v>0.28709288299155611</v>
      </c>
      <c r="W23" s="6">
        <f>'[1]Итого по районам'!W23+'[1]УО КАзань'!W23+'[1]ИТОГО по Казани'!W23+'[1]г. Наб. Челны'!W23</f>
        <v>5</v>
      </c>
      <c r="X23" s="9">
        <f t="shared" si="12"/>
        <v>3.7313432835820892E-2</v>
      </c>
    </row>
    <row r="24" spans="1:24" s="4" customFormat="1" ht="21.75" customHeight="1" x14ac:dyDescent="0.25">
      <c r="A24" s="6"/>
      <c r="B24" s="13" t="s">
        <v>34</v>
      </c>
      <c r="C24" s="6">
        <f>SUM(C7:C23)</f>
        <v>36733</v>
      </c>
      <c r="D24" s="6">
        <f>SUM(D7:D23)</f>
        <v>4394</v>
      </c>
      <c r="E24" s="6">
        <f>SUM(E7:E23)</f>
        <v>31082</v>
      </c>
      <c r="F24" s="9">
        <f t="shared" si="13"/>
        <v>0.84616012849481392</v>
      </c>
      <c r="G24" s="6">
        <f>SUM(G7:G23)</f>
        <v>4293</v>
      </c>
      <c r="H24" s="9">
        <f t="shared" si="4"/>
        <v>0.97701411015020478</v>
      </c>
      <c r="I24" s="6">
        <f>SUM(I7:I23)</f>
        <v>4148</v>
      </c>
      <c r="J24" s="10">
        <f t="shared" si="5"/>
        <v>0.11292298478207606</v>
      </c>
      <c r="K24" s="6">
        <f>SUM(K7:K23)</f>
        <v>709</v>
      </c>
      <c r="L24" s="11">
        <f t="shared" si="6"/>
        <v>0.16135639508420574</v>
      </c>
      <c r="M24" s="6">
        <f>SUM(M7:M23)</f>
        <v>16522</v>
      </c>
      <c r="N24" s="11">
        <f t="shared" si="7"/>
        <v>0.44978629570141287</v>
      </c>
      <c r="O24" s="6">
        <f>SUM(O7:O23)</f>
        <v>2866</v>
      </c>
      <c r="P24" s="11">
        <f t="shared" si="8"/>
        <v>0.65225307237141561</v>
      </c>
      <c r="Q24" s="6">
        <f>SUM(Q7:Q23)</f>
        <v>10412</v>
      </c>
      <c r="R24" s="11">
        <f t="shared" si="9"/>
        <v>0.28345084801132497</v>
      </c>
      <c r="S24" s="6">
        <f>SUM(S7:S23)</f>
        <v>718</v>
      </c>
      <c r="T24" s="11">
        <f t="shared" si="10"/>
        <v>0.16340464269458352</v>
      </c>
      <c r="U24" s="6">
        <f>SUM(U7:U23)</f>
        <v>5651</v>
      </c>
      <c r="V24" s="11">
        <f t="shared" si="11"/>
        <v>0.15383987150518608</v>
      </c>
      <c r="W24" s="6">
        <f>SUM(W7:W23)</f>
        <v>101</v>
      </c>
      <c r="X24" s="9">
        <f t="shared" si="12"/>
        <v>2.2985889849795174E-2</v>
      </c>
    </row>
    <row r="28" spans="1:24" ht="21.75" customHeight="1" x14ac:dyDescent="0.25">
      <c r="E28" s="14"/>
    </row>
    <row r="29" spans="1:24" ht="21.75" customHeight="1" x14ac:dyDescent="0.25">
      <c r="E29" s="14"/>
    </row>
  </sheetData>
  <mergeCells count="18">
    <mergeCell ref="Q4:R4"/>
    <mergeCell ref="S4:T4"/>
    <mergeCell ref="Q1:X1"/>
    <mergeCell ref="B2:X2"/>
    <mergeCell ref="A3:A5"/>
    <mergeCell ref="B3:B5"/>
    <mergeCell ref="C3:D3"/>
    <mergeCell ref="E3:H3"/>
    <mergeCell ref="I3:T3"/>
    <mergeCell ref="U3:X3"/>
    <mergeCell ref="E4:F4"/>
    <mergeCell ref="G4:H4"/>
    <mergeCell ref="U4:V4"/>
    <mergeCell ref="W4:X4"/>
    <mergeCell ref="I4:J4"/>
    <mergeCell ref="K4:L4"/>
    <mergeCell ref="M4:N4"/>
    <mergeCell ref="O4:P4"/>
  </mergeCells>
  <pageMargins left="0.25" right="0.25" top="0.75" bottom="0.75" header="0.3" footer="0.3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по 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Тест</dc:creator>
  <cp:lastModifiedBy>Тест</cp:lastModifiedBy>
  <dcterms:created xsi:type="dcterms:W3CDTF">2011-07-07T12:26:00Z</dcterms:created>
  <dcterms:modified xsi:type="dcterms:W3CDTF">2011-07-07T13:01:31Z</dcterms:modified>
</cp:coreProperties>
</file>