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Mustafina\Desktop\"/>
    </mc:Choice>
  </mc:AlternateContent>
  <bookViews>
    <workbookView xWindow="0" yWindow="0" windowWidth="2877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6" i="1" l="1"/>
  <c r="F1025" i="1"/>
  <c r="F1017" i="1" l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996" i="1"/>
  <c r="F995" i="1"/>
  <c r="F994" i="1"/>
  <c r="F993" i="1"/>
  <c r="F992" i="1"/>
  <c r="F991" i="1"/>
  <c r="F990" i="1"/>
  <c r="F989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07" i="1"/>
  <c r="F906" i="1"/>
  <c r="F905" i="1"/>
  <c r="F904" i="1"/>
  <c r="F903" i="1"/>
  <c r="F902" i="1"/>
  <c r="F901" i="1"/>
  <c r="F892" i="1"/>
  <c r="F891" i="1"/>
  <c r="F890" i="1"/>
  <c r="F889" i="1"/>
  <c r="F888" i="1"/>
  <c r="F887" i="1"/>
  <c r="F886" i="1"/>
  <c r="F876" i="1"/>
  <c r="F875" i="1"/>
  <c r="F874" i="1"/>
  <c r="F873" i="1"/>
  <c r="F872" i="1"/>
  <c r="F871" i="1"/>
  <c r="F870" i="1"/>
  <c r="E869" i="1"/>
  <c r="F869" i="1" s="1"/>
  <c r="E868" i="1"/>
  <c r="F868" i="1" s="1"/>
  <c r="F867" i="1"/>
  <c r="E867" i="1"/>
  <c r="E866" i="1"/>
  <c r="F866" i="1" s="1"/>
  <c r="E865" i="1"/>
  <c r="F865" i="1" s="1"/>
  <c r="E864" i="1"/>
  <c r="F864" i="1" s="1"/>
  <c r="F863" i="1"/>
  <c r="E863" i="1"/>
  <c r="E862" i="1"/>
  <c r="F862" i="1" s="1"/>
  <c r="E861" i="1"/>
  <c r="F861" i="1" s="1"/>
  <c r="E860" i="1"/>
  <c r="F860" i="1" s="1"/>
  <c r="F832" i="1"/>
  <c r="F831" i="1"/>
  <c r="F830" i="1"/>
  <c r="F829" i="1"/>
  <c r="F828" i="1"/>
  <c r="F827" i="1"/>
  <c r="F810" i="1"/>
  <c r="F809" i="1"/>
  <c r="F808" i="1"/>
  <c r="F807" i="1"/>
  <c r="F806" i="1"/>
  <c r="F805" i="1"/>
  <c r="F804" i="1"/>
  <c r="F803" i="1"/>
  <c r="F802" i="1"/>
  <c r="F787" i="1"/>
  <c r="F786" i="1"/>
  <c r="F785" i="1"/>
  <c r="F784" i="1"/>
  <c r="F783" i="1"/>
  <c r="F782" i="1"/>
  <c r="F781" i="1"/>
  <c r="F780" i="1"/>
  <c r="F779" i="1"/>
  <c r="F777" i="1"/>
  <c r="F776" i="1"/>
  <c r="F775" i="1"/>
  <c r="F774" i="1"/>
  <c r="F773" i="1"/>
  <c r="F772" i="1"/>
  <c r="F727" i="1"/>
  <c r="F726" i="1"/>
  <c r="F725" i="1"/>
  <c r="F724" i="1"/>
  <c r="F723" i="1"/>
  <c r="F722" i="1"/>
  <c r="F721" i="1"/>
  <c r="F720" i="1"/>
  <c r="F719" i="1"/>
  <c r="F718" i="1"/>
  <c r="F700" i="1"/>
  <c r="F699" i="1"/>
  <c r="F698" i="1"/>
  <c r="F697" i="1"/>
  <c r="F696" i="1"/>
  <c r="F695" i="1"/>
  <c r="F694" i="1"/>
  <c r="F693" i="1"/>
  <c r="F653" i="1"/>
  <c r="F652" i="1"/>
  <c r="F651" i="1"/>
  <c r="F650" i="1"/>
  <c r="F649" i="1"/>
  <c r="F648" i="1"/>
  <c r="F647" i="1"/>
  <c r="F646" i="1"/>
  <c r="F645" i="1"/>
  <c r="F592" i="1"/>
  <c r="F591" i="1"/>
  <c r="F590" i="1"/>
  <c r="F589" i="1"/>
  <c r="F588" i="1"/>
  <c r="F587" i="1"/>
  <c r="F559" i="1"/>
  <c r="F558" i="1"/>
  <c r="F557" i="1"/>
  <c r="F556" i="1"/>
  <c r="F555" i="1"/>
  <c r="F554" i="1"/>
  <c r="F553" i="1"/>
  <c r="F552" i="1"/>
  <c r="F545" i="1"/>
  <c r="F544" i="1"/>
  <c r="F543" i="1"/>
  <c r="F542" i="1"/>
  <c r="F541" i="1"/>
  <c r="F540" i="1"/>
  <c r="F539" i="1"/>
  <c r="F538" i="1"/>
  <c r="F537" i="1"/>
  <c r="F526" i="1"/>
  <c r="F525" i="1"/>
  <c r="F524" i="1"/>
  <c r="F523" i="1"/>
  <c r="F512" i="1"/>
  <c r="F511" i="1"/>
  <c r="F509" i="1"/>
  <c r="F508" i="1"/>
  <c r="F507" i="1"/>
  <c r="F476" i="1"/>
  <c r="F475" i="1"/>
  <c r="F474" i="1"/>
  <c r="F473" i="1"/>
  <c r="F466" i="1"/>
  <c r="F465" i="1"/>
  <c r="F464" i="1"/>
  <c r="F463" i="1"/>
  <c r="F462" i="1"/>
  <c r="F461" i="1"/>
  <c r="F460" i="1"/>
  <c r="F442" i="1"/>
  <c r="F441" i="1"/>
  <c r="F440" i="1"/>
  <c r="F439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E410" i="1"/>
  <c r="F361" i="1"/>
  <c r="F360" i="1"/>
  <c r="F359" i="1"/>
  <c r="F358" i="1"/>
  <c r="F357" i="1"/>
  <c r="F350" i="1"/>
  <c r="F349" i="1"/>
  <c r="F348" i="1"/>
  <c r="F347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25" i="1"/>
  <c r="F224" i="1"/>
  <c r="F223" i="1"/>
  <c r="F222" i="1"/>
  <c r="F221" i="1"/>
  <c r="F220" i="1"/>
  <c r="F214" i="1"/>
  <c r="F213" i="1"/>
  <c r="F212" i="1"/>
  <c r="F211" i="1"/>
  <c r="F210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63" i="1"/>
  <c r="F162" i="1"/>
  <c r="F161" i="1"/>
  <c r="F160" i="1"/>
  <c r="F159" i="1"/>
  <c r="F103" i="1"/>
  <c r="F102" i="1"/>
  <c r="F101" i="1"/>
  <c r="F100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58" i="1"/>
  <c r="F57" i="1"/>
  <c r="F56" i="1"/>
  <c r="F55" i="1"/>
  <c r="F54" i="1"/>
  <c r="F53" i="1"/>
  <c r="F52" i="1"/>
  <c r="F51" i="1"/>
  <c r="F50" i="1"/>
  <c r="F49" i="1"/>
  <c r="F48" i="1"/>
  <c r="F38" i="1"/>
  <c r="F37" i="1"/>
  <c r="F36" i="1"/>
  <c r="F3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<sst xmlns="http://schemas.openxmlformats.org/spreadsheetml/2006/main" count="2287" uniqueCount="1582">
  <si>
    <t>Наименование учреждения</t>
  </si>
  <si>
    <t>Должность</t>
  </si>
  <si>
    <t>Ф.И.О. полностью</t>
  </si>
  <si>
    <t>Куприянова Татьяна Адиславовна</t>
  </si>
  <si>
    <t xml:space="preserve">директор </t>
  </si>
  <si>
    <t>Вахитов Максим Талгатович</t>
  </si>
  <si>
    <t>главный бухгалтер</t>
  </si>
  <si>
    <t>Богданова Валентина Викторовна</t>
  </si>
  <si>
    <t>заместитель директора по учебной работе</t>
  </si>
  <si>
    <t>заместитель директора по воспитательной работе</t>
  </si>
  <si>
    <t>заместитель директора по административно-хозяйственной части</t>
  </si>
  <si>
    <t>ГАПОУ "Нижнекамский политехнический колледж имени Е.Н. Королёва"</t>
  </si>
  <si>
    <t>ГАПОУ "Казанский политехнический колледж"</t>
  </si>
  <si>
    <t>Ахмадеев Расих Раисович</t>
  </si>
  <si>
    <t>директор</t>
  </si>
  <si>
    <t>Заместитель директора по учебно-производственной работе</t>
  </si>
  <si>
    <t>Корнилова Наталья Геннадьевна</t>
  </si>
  <si>
    <t>Заместитель директора по производственной работе</t>
  </si>
  <si>
    <t>Ильина Галина Николаевна</t>
  </si>
  <si>
    <t>Шагидуллин Марсель Дамирович</t>
  </si>
  <si>
    <t>Заместитель директора по АХР</t>
  </si>
  <si>
    <t>Нигматзянова Лилия Асхатовна</t>
  </si>
  <si>
    <t>Главный бухгалтер</t>
  </si>
  <si>
    <t>Заместитель директора по научно-методической работе</t>
  </si>
  <si>
    <t>ГАПОУ "Тетюшский сельскохозяйственный техникум"</t>
  </si>
  <si>
    <t>Замалтдинов Ильнур Назымович</t>
  </si>
  <si>
    <t>Сабирзянова Файруза Ильдусовна</t>
  </si>
  <si>
    <t>Козлова Валентина Владимировна</t>
  </si>
  <si>
    <t>Зам.директора по УВР</t>
  </si>
  <si>
    <t>Панягин Виктор Викторович</t>
  </si>
  <si>
    <t>Зам.директора по АХЧ</t>
  </si>
  <si>
    <t>Карпов Владимир Васильевич</t>
  </si>
  <si>
    <t>Залакаев Фарит Нургалиевич</t>
  </si>
  <si>
    <t>Шайдуллина Гузель Рафисовна</t>
  </si>
  <si>
    <t>Салихова Гульназ Ягудовна</t>
  </si>
  <si>
    <t>Гаффарова Сабиля Муллануровна</t>
  </si>
  <si>
    <t>Заместитель директора по учебной работе</t>
  </si>
  <si>
    <t>Михеева Надежда Александровна</t>
  </si>
  <si>
    <t>Рамазанова Гузель Ильшатовна</t>
  </si>
  <si>
    <t>Тагирова Венера Кабировна</t>
  </si>
  <si>
    <t>Гатауллин Рамиль Ралифович</t>
  </si>
  <si>
    <t>ГАПОУ "Лениногорский нефтяной техникум"</t>
  </si>
  <si>
    <t>Врублевский Игорь Сергеевич</t>
  </si>
  <si>
    <t>Директор</t>
  </si>
  <si>
    <t>Власова Ирина Петровна</t>
  </si>
  <si>
    <t>Заместитель директора по УР</t>
  </si>
  <si>
    <t>Заместитель директора по ВР</t>
  </si>
  <si>
    <t>Прибышеня Ольга Евгеньевна</t>
  </si>
  <si>
    <t>Галлямов Марат Акдасович</t>
  </si>
  <si>
    <t>Заместитель директора по АХЧ</t>
  </si>
  <si>
    <t>Ильдебенова Светлана Ивановна</t>
  </si>
  <si>
    <t>Бакаев Жамиль Адельзянович</t>
  </si>
  <si>
    <t>Тимергалиева Надежда Викторовна</t>
  </si>
  <si>
    <t>Афанасьева Елена Сергеевна</t>
  </si>
  <si>
    <t>Бакаев Марат Амирзянович</t>
  </si>
  <si>
    <t>Ярмиев Мансур Зиннурович</t>
  </si>
  <si>
    <t>Халикова Гольнур Мансуровна</t>
  </si>
  <si>
    <t>Адаева Татьяна Юрьевна</t>
  </si>
  <si>
    <t>Абдурахманов Альберт Равилович</t>
  </si>
  <si>
    <t>Заместитель директора по производственной практике</t>
  </si>
  <si>
    <t>Ватутина Виктория Петровна</t>
  </si>
  <si>
    <t>Владимиров Дмитрий Анатольевич</t>
  </si>
  <si>
    <t xml:space="preserve">Заместитель директора по учебной работе </t>
  </si>
  <si>
    <t>Клюева Екатерина Олеговна</t>
  </si>
  <si>
    <t>Заместитель директора по учебно-методической работе</t>
  </si>
  <si>
    <t>Никонорова Елена Николаевна</t>
  </si>
  <si>
    <t xml:space="preserve">Заместитель директора по воспитательной работе </t>
  </si>
  <si>
    <t>Кавин Александр Сергеевич</t>
  </si>
  <si>
    <t>Ахметова Любовь Анатольевна</t>
  </si>
  <si>
    <t>ГАПОУ "Чистопольский сельскохозяйственный техникум им.Г.И.Усманова"</t>
  </si>
  <si>
    <t>Нуруллин Анас Абдрахманович</t>
  </si>
  <si>
    <t>Тогулева Наталья Викторовна</t>
  </si>
  <si>
    <t>Гл.бухгалтер</t>
  </si>
  <si>
    <t>зам.директора</t>
  </si>
  <si>
    <t>Хайрутдинова Аклимя Нургалиевна</t>
  </si>
  <si>
    <t>Карякина Людмила Валерьевна</t>
  </si>
  <si>
    <t>Биктимиров Радик Ленарович</t>
  </si>
  <si>
    <t>Гараев Ильмир Миниярович</t>
  </si>
  <si>
    <t>Первый заместитель директора</t>
  </si>
  <si>
    <t>Закиуллина Елена Аликовна</t>
  </si>
  <si>
    <t>Маклакова Гульнара Ильгизовна</t>
  </si>
  <si>
    <t>Заместитель директора по административно-экономической работе</t>
  </si>
  <si>
    <t>Косых Елена Александровна</t>
  </si>
  <si>
    <t>Заместитель директора по воспитательной работе</t>
  </si>
  <si>
    <t>Нуриев Ильнур Рафисович</t>
  </si>
  <si>
    <t>Заместитель директора по управлению имущественным комплексом и инфраструктурой</t>
  </si>
  <si>
    <t>Сахбиева Венера Ильгизовна</t>
  </si>
  <si>
    <t>Муханов Виктор Семенович</t>
  </si>
  <si>
    <t>Титова Ирина Александровна</t>
  </si>
  <si>
    <t>зам.директора по УР</t>
  </si>
  <si>
    <t>Милицина Наталья Витальевна</t>
  </si>
  <si>
    <t>зам.директора по УПР</t>
  </si>
  <si>
    <t>Русскова Ольга Борисовна</t>
  </si>
  <si>
    <t>зам.директора по НМР</t>
  </si>
  <si>
    <t>Шайхутдинов Эмиль Тагирзянович</t>
  </si>
  <si>
    <t>зам.директора по ППКРиС</t>
  </si>
  <si>
    <t>зам.директора по АХЧ</t>
  </si>
  <si>
    <t>Родевич Лилия Николаевна</t>
  </si>
  <si>
    <t>гл.бухгалтер</t>
  </si>
  <si>
    <t>ГАПОУ "Дрожжановский техникум отраслевых технологий"</t>
  </si>
  <si>
    <t>Яфизов Фаниль Ринатович</t>
  </si>
  <si>
    <t>Черланов Алексей Викторович</t>
  </si>
  <si>
    <t>Загреева Эльвира Фиркатовна</t>
  </si>
  <si>
    <t>Лухманов Валерий Викторович</t>
  </si>
  <si>
    <t>Зам. директора по УВР</t>
  </si>
  <si>
    <t>Солдатов Артем Владимирович</t>
  </si>
  <si>
    <t>ГАПОУ "Казанский колледж технологии и дизайна"</t>
  </si>
  <si>
    <t>Даутов Ирек Фаритович</t>
  </si>
  <si>
    <t>Трофимова Наталия Евгеньевна</t>
  </si>
  <si>
    <t>Шигабутдинова Алсу Фаритовна</t>
  </si>
  <si>
    <t>Веледенская Ольга Владимировна</t>
  </si>
  <si>
    <t>Белянин Николай Александрович</t>
  </si>
  <si>
    <t>зам.директора по АХР</t>
  </si>
  <si>
    <t>Гумерова Фарида Габдульбаровна</t>
  </si>
  <si>
    <t>ГАПОУ "Мензелинский сельскохозяйственный техникум"</t>
  </si>
  <si>
    <t>Фаттахова Эльвира Шариповна</t>
  </si>
  <si>
    <t>Заместитель директора по учебному процессу</t>
  </si>
  <si>
    <t>Заместитель директора по учебно-воспитательной работе</t>
  </si>
  <si>
    <t>Выборнова Татьяна Дмитриевна</t>
  </si>
  <si>
    <t>Гарипов Назип Фазлиахметович</t>
  </si>
  <si>
    <t>Заместитель директора по хозяйственной работе</t>
  </si>
  <si>
    <t>Заместитель директора по учебно- методической работе</t>
  </si>
  <si>
    <t>Гареева Гузель Газинуровна</t>
  </si>
  <si>
    <t>Миргалимов Ильнар Дульфаритович</t>
  </si>
  <si>
    <t>Бикташева Мунира Равиловна</t>
  </si>
  <si>
    <t>Зигангиров Ильгиз Илдусович</t>
  </si>
  <si>
    <t>Заместитель директора по УПР</t>
  </si>
  <si>
    <t>Ханов Разиль Зульфатович</t>
  </si>
  <si>
    <t>Заместитель директора по УВР</t>
  </si>
  <si>
    <t>Галимзянова Алсу Инсафовна</t>
  </si>
  <si>
    <t>Заместитель директора</t>
  </si>
  <si>
    <t>ГАПОУ "Лениногорский музыкально-художественный педагогический колледж"</t>
  </si>
  <si>
    <t>Тимакова Наталья Григорьевна</t>
  </si>
  <si>
    <t>Галиева Лилия Шагитовна</t>
  </si>
  <si>
    <t>Залакаева Лилия Исмагиловна</t>
  </si>
  <si>
    <t>Храмова Наталья Григорьевна</t>
  </si>
  <si>
    <t>Шипунов Евгений Викторович</t>
  </si>
  <si>
    <t>Енилина Светлана Геннадиевна</t>
  </si>
  <si>
    <t>Заместитель директора по научно-методической работы</t>
  </si>
  <si>
    <t>ГАПОУ "Буинский ветеринарный техникум"</t>
  </si>
  <si>
    <t>Гиниятуллин Ильдар Мазитович</t>
  </si>
  <si>
    <t>заместитель директора по учебно-методической работе</t>
  </si>
  <si>
    <t>Бахтинова Лариса Алексеевна</t>
  </si>
  <si>
    <t>Гиниятуллин Васил Мазитович</t>
  </si>
  <si>
    <t>заместитель директора по учебно-воспитательной работе</t>
  </si>
  <si>
    <t>Хайруллин Фанис Шавкатович</t>
  </si>
  <si>
    <t>ГАПОУ "Бугульминский строительно-технический колледж"</t>
  </si>
  <si>
    <t>Маслов Александр Сергеевич</t>
  </si>
  <si>
    <t>Семенова Наталья Александровна</t>
  </si>
  <si>
    <t>Князева Лариса Григорьевна</t>
  </si>
  <si>
    <t>Мирзянов Рустам Танзилович</t>
  </si>
  <si>
    <t>Иванова Татьяна Владимировна</t>
  </si>
  <si>
    <t>Богданова Лариса Генадьевна</t>
  </si>
  <si>
    <t>Заместитель директора по научно методической работе</t>
  </si>
  <si>
    <t>Земскова Марина Михайловна</t>
  </si>
  <si>
    <t>ГБПОУ "Альметьевский профессиональный колледж"</t>
  </si>
  <si>
    <t>Галиев Рамиль Асхатович</t>
  </si>
  <si>
    <t>заместитель директора по АХР</t>
  </si>
  <si>
    <t>Гафарова Вероника Александровна</t>
  </si>
  <si>
    <t>заместитель директора по УР</t>
  </si>
  <si>
    <t>заместитель директора по НМР</t>
  </si>
  <si>
    <t>заместитель директора по УВР</t>
  </si>
  <si>
    <t>заместитель директора по УПР</t>
  </si>
  <si>
    <t>Морозенко Альбина Гаптельахатовна</t>
  </si>
  <si>
    <t>ГАПОУ "Кукморский аграрный колледж"</t>
  </si>
  <si>
    <t xml:space="preserve">Гатин Азат Халилович </t>
  </si>
  <si>
    <t xml:space="preserve">Директор </t>
  </si>
  <si>
    <t xml:space="preserve">Фазылзянова Резеда Фанавиловна </t>
  </si>
  <si>
    <t xml:space="preserve">Главный бухгалтер </t>
  </si>
  <si>
    <t xml:space="preserve">Ганиев Раиль Миннеранифович </t>
  </si>
  <si>
    <t xml:space="preserve">Габдрахманов Азат Назирович </t>
  </si>
  <si>
    <t xml:space="preserve">Исаев Сергей Федорович </t>
  </si>
  <si>
    <t xml:space="preserve">Латипов Рамиль Камилович </t>
  </si>
  <si>
    <t xml:space="preserve">Сулейманов Ильдар Салимович </t>
  </si>
  <si>
    <t>Галиева Альфия Тимербаевна</t>
  </si>
  <si>
    <t>Молявина Елена Николаевна</t>
  </si>
  <si>
    <t>Квятковская Светлана Александровна</t>
  </si>
  <si>
    <t>Данилова Рамиля Рафисовна</t>
  </si>
  <si>
    <t>заместитель директора по учебно-производственной работе</t>
  </si>
  <si>
    <t>Искандарова Наталья Николаевна</t>
  </si>
  <si>
    <t>Калимуллин Фарид Масгутович</t>
  </si>
  <si>
    <t>Басорина Ольга Ивановна</t>
  </si>
  <si>
    <t>Каштанова Мария Александровна</t>
  </si>
  <si>
    <t>зам.директора по УВР</t>
  </si>
  <si>
    <t>Давлетзянов Ильфат Ирекович</t>
  </si>
  <si>
    <t>Минниахметова Гульнара Равилевна</t>
  </si>
  <si>
    <t>Рахимзянова Танзиля Адгамовна</t>
  </si>
  <si>
    <t xml:space="preserve">надбавка за совмещение долж.бухгалтера </t>
  </si>
  <si>
    <t>Гаянова Эльмира Наримановна</t>
  </si>
  <si>
    <t>Давлетбаев Зульфат Миннефарович</t>
  </si>
  <si>
    <t>Заместитель директора по учебной производственной работе</t>
  </si>
  <si>
    <t>Исламова Алия Исрафиловна</t>
  </si>
  <si>
    <t>Заместитель директора по воспитательной работе филиал №1</t>
  </si>
  <si>
    <t>Валиева Лилия Хайдаровна</t>
  </si>
  <si>
    <t>Гайнетдинов Ильдар Борханович</t>
  </si>
  <si>
    <t>Заведующий филиал №1</t>
  </si>
  <si>
    <t>Хакимов Нияз Филсурович</t>
  </si>
  <si>
    <t>Заведующий филиал №2</t>
  </si>
  <si>
    <t>Нурьязанова Лилия Ильдусовна</t>
  </si>
  <si>
    <t>Заместитель директора  контрактный управляющий</t>
  </si>
  <si>
    <t>Аюпов Анис Табрисович</t>
  </si>
  <si>
    <t>Заместитель директора по административно- хозяйственной части</t>
  </si>
  <si>
    <t>Шайдуллин Нияз Габдулхакович</t>
  </si>
  <si>
    <t>Заместитель директора по НМР</t>
  </si>
  <si>
    <t>Камалетдинов Илгиз Рафаилович</t>
  </si>
  <si>
    <t xml:space="preserve">Заместитель директора по  безопасности </t>
  </si>
  <si>
    <t>ГБПОУ "Спасский техникум отраслевых технологий"</t>
  </si>
  <si>
    <t>Рыжев Сергей Владимирович</t>
  </si>
  <si>
    <t>Аристова Наталья Николаевна</t>
  </si>
  <si>
    <t>Гибадуллина Юлия Сергеевна</t>
  </si>
  <si>
    <t>Ибрагимов Евгений Анвертович</t>
  </si>
  <si>
    <t>Рачкова Наталия Александровна</t>
  </si>
  <si>
    <t>Залалов Ильгиз Ирекович</t>
  </si>
  <si>
    <t>Замалетдинова Лилия Иршатовна</t>
  </si>
  <si>
    <t>Соколова Эльвира Рустэмовна</t>
  </si>
  <si>
    <t>Павлова Ирина Григорьевна</t>
  </si>
  <si>
    <t>Финохина Марина Владимировна</t>
  </si>
  <si>
    <t>Халуева Вера Владиславовна</t>
  </si>
  <si>
    <t>Шамсутдинов Ринат Рашитович</t>
  </si>
  <si>
    <t>Заместитель директора отделения подготовки крс</t>
  </si>
  <si>
    <t>Хасанов Ринат Асхатович</t>
  </si>
  <si>
    <t>ГАПОУ "Сабинский аграрный колледж"</t>
  </si>
  <si>
    <t>Бикмухаметов Закиржан Миннемуллович</t>
  </si>
  <si>
    <t>Хабриева Гузель Рафисовна</t>
  </si>
  <si>
    <t>Мухамадияров Ильнар Тимерханович</t>
  </si>
  <si>
    <t>Ибрагимов Рустем Мисбахович</t>
  </si>
  <si>
    <t>Заместитель директора по ТО</t>
  </si>
  <si>
    <t>Якубов Рамис Фанилевич</t>
  </si>
  <si>
    <t>Миннеханов Раиль Рафисович</t>
  </si>
  <si>
    <t>Заместитель директора по безопасности</t>
  </si>
  <si>
    <t>ГАПОУ "Технический колледж им. В.Д. Поташова"</t>
  </si>
  <si>
    <t>Ахметова Эльмира Таксиновна</t>
  </si>
  <si>
    <t>Ахметшина Алла Борисовна</t>
  </si>
  <si>
    <t>Бурганова Светлана Мунировна</t>
  </si>
  <si>
    <t>заместитель директора по развитию</t>
  </si>
  <si>
    <t>Мугинова Эндже Ильгамовна</t>
  </si>
  <si>
    <t>Попова Лариса Ивановна</t>
  </si>
  <si>
    <t>Романова Маргарита Сергеевна</t>
  </si>
  <si>
    <t>Султанов Ринас Рафисович</t>
  </si>
  <si>
    <t>Гарипова Резида Масхутовна</t>
  </si>
  <si>
    <t>Ахмадуллин Саид Назипович</t>
  </si>
  <si>
    <t>Порфирьев Сергей Николаевич</t>
  </si>
  <si>
    <t>Хасанова Фарида Фаритовна</t>
  </si>
  <si>
    <t>Баязитова Гульнара Габдрахмановна</t>
  </si>
  <si>
    <t>Максимов Сергей Васильевич</t>
  </si>
  <si>
    <t>Белоногова Людмила Васильевна</t>
  </si>
  <si>
    <t>Валиуллин Фаяз Фахразиевич</t>
  </si>
  <si>
    <t>Заместитель директора по ПП</t>
  </si>
  <si>
    <t>Макарова Елена Борисовна</t>
  </si>
  <si>
    <t>Миннехузина Лейсан Сериковна</t>
  </si>
  <si>
    <t xml:space="preserve">Столярова Галина Семеновна </t>
  </si>
  <si>
    <t>Тихонов Александр Павлович</t>
  </si>
  <si>
    <t>Кубасова Анна Николаевна</t>
  </si>
  <si>
    <t>ГАПОУ "Нижнекамский агропромышленный колледж"</t>
  </si>
  <si>
    <t>Кадыров Алмаз Кавиевич</t>
  </si>
  <si>
    <t>Реутова Лариса Алексеевна</t>
  </si>
  <si>
    <t>Галимов Ильсур Зуферович</t>
  </si>
  <si>
    <t>Ридованова Зинфира Назиповна</t>
  </si>
  <si>
    <t>зам.директора по ОД</t>
  </si>
  <si>
    <t>Шалаев Евгений Викторович</t>
  </si>
  <si>
    <t>зам.директора по ИКТ</t>
  </si>
  <si>
    <t>Ибрагимова Галия Габдрауфовна</t>
  </si>
  <si>
    <t>Шайгарданова Флера Фалиховна</t>
  </si>
  <si>
    <t>зам.директора по отделению ОВЗ</t>
  </si>
  <si>
    <t>Гайнутдинов Ильшат Салихович</t>
  </si>
  <si>
    <t>ГАПОУ "Казанский торгово-экономический техникум"</t>
  </si>
  <si>
    <t>Савченко Разия Фатыховна</t>
  </si>
  <si>
    <t>Данилкин Всеволод  Дмитриевич</t>
  </si>
  <si>
    <t>Сафонова Наталья Александровна</t>
  </si>
  <si>
    <t>Шмындина Екатерина Васильевна</t>
  </si>
  <si>
    <t>Нигаматзянов Ильшат Решатович</t>
  </si>
  <si>
    <t>Заместитель директора по информатизации и информационной безопасности</t>
  </si>
  <si>
    <t>Чукальский Андрей Евгеньевич</t>
  </si>
  <si>
    <t>Заместитель директора по административно-хозяйственной деятельности</t>
  </si>
  <si>
    <t>Закирова Людмила Викторовна</t>
  </si>
  <si>
    <t>Динмухаметова Эльмира Фирдинатовна</t>
  </si>
  <si>
    <t>Дукс Оксана Александровна</t>
  </si>
  <si>
    <t>Заместитель директора по развитию непрерывного образования</t>
  </si>
  <si>
    <t>Волкова Любовь Михайловна</t>
  </si>
  <si>
    <t>Назаров Евгений Александрович</t>
  </si>
  <si>
    <t>Сатунина Татьяна Алексеевна</t>
  </si>
  <si>
    <t>ГАПОУ "Нижнекамский педагогический колледж"</t>
  </si>
  <si>
    <t>Галяутдинова Люция Рахимзяновна</t>
  </si>
  <si>
    <t>заместитель директора по научно-методической работе</t>
  </si>
  <si>
    <t>Гильмуллина Светлана Федоровна</t>
  </si>
  <si>
    <t>Натиева Лейсан Шамилевна</t>
  </si>
  <si>
    <t>ГАПОУ "Мамадышский политехнический колледж"</t>
  </si>
  <si>
    <t>Егоров Николай Николаевич</t>
  </si>
  <si>
    <t>Ефремова Язиля Миниязовна</t>
  </si>
  <si>
    <t>Хакимов Динар Рифатович</t>
  </si>
  <si>
    <t>Файзреева Вера Владимировна</t>
  </si>
  <si>
    <t>заместитель директора по ТО</t>
  </si>
  <si>
    <t>Марданова Гузалия Расимовна</t>
  </si>
  <si>
    <t>Искандарова Раушания Зиннуровна</t>
  </si>
  <si>
    <t>Филиппов Салават Валиуллович</t>
  </si>
  <si>
    <t>заместитель директора по АХЧ</t>
  </si>
  <si>
    <t>Новиков Валерий Павлович</t>
  </si>
  <si>
    <t>Андреев Ленар Иванович</t>
  </si>
  <si>
    <t>ГАПОУ "Колледж малого бизнеса и предпринимательства"</t>
  </si>
  <si>
    <t>Силантьева Ольга Владимировна</t>
  </si>
  <si>
    <t>Андриянова Татьяна Петровна</t>
  </si>
  <si>
    <t>Заместитель директора по УМР</t>
  </si>
  <si>
    <t>Галиева Миляуша Ильдаровна</t>
  </si>
  <si>
    <t>Мухтярова Лейсан Заудатовна</t>
  </si>
  <si>
    <t>Фатыхова Альфия Шархатовна</t>
  </si>
  <si>
    <t>Цветкова Светлана Александровна</t>
  </si>
  <si>
    <t>ГАПОУ "Рыбно-Слободский агротехнический техникум"</t>
  </si>
  <si>
    <t>Маннанов Мансур Гумарович</t>
  </si>
  <si>
    <t>Тимофеева Разина Наиловна</t>
  </si>
  <si>
    <t>Ненастьев Евгений Александрович</t>
  </si>
  <si>
    <t>Зам.директора по УПР</t>
  </si>
  <si>
    <t>Камалова Лилия Рамильевна</t>
  </si>
  <si>
    <t>Хисматов Ильшат Рафхатович</t>
  </si>
  <si>
    <t>Шаихов Ринат Рафикович</t>
  </si>
  <si>
    <t>Носова Римма Витальевна</t>
  </si>
  <si>
    <t>Шигалева Тамара Николаевна</t>
  </si>
  <si>
    <t>Проснев Александр Владимирович</t>
  </si>
  <si>
    <t>Топаева Лейсан Рустамовна</t>
  </si>
  <si>
    <t>Вахонина Ольга Васильевна</t>
  </si>
  <si>
    <t>Зам.директора по УР</t>
  </si>
  <si>
    <t>Мифтахутдинова Айгуль Алмазовна</t>
  </si>
  <si>
    <t>Денисова Ольга Викторовна</t>
  </si>
  <si>
    <t>Зам.директора по НМР</t>
  </si>
  <si>
    <t>Габдрахманова Жанна Амиржановна</t>
  </si>
  <si>
    <t>Зам.директора по ВР</t>
  </si>
  <si>
    <t>Гарипов Динар Гумерович</t>
  </si>
  <si>
    <t>Галеев Рифат Ринатович</t>
  </si>
  <si>
    <t>Зам. директора по УПР</t>
  </si>
  <si>
    <t>Шерстнева Татьяна Николаевна</t>
  </si>
  <si>
    <t>Солдатова Любовь Витальевна</t>
  </si>
  <si>
    <t>Зам. директора по научно-методической работе</t>
  </si>
  <si>
    <t>Сарапкина Анна Николаевна</t>
  </si>
  <si>
    <t>Зам. директора по теоретическому обучению</t>
  </si>
  <si>
    <t>Зам. директора по АХР</t>
  </si>
  <si>
    <t>Банницина Анна Владимировна</t>
  </si>
  <si>
    <t>Сиразев Ильдус Зайнеевич</t>
  </si>
  <si>
    <t>Заведующий филиалом (Б.Матаки)</t>
  </si>
  <si>
    <t>Кабиров Фоат Маликович</t>
  </si>
  <si>
    <t>Заведующий филиалом (Новошешминск)</t>
  </si>
  <si>
    <t>ГАПОУ "Елабужский политехнический колледж"</t>
  </si>
  <si>
    <t>Соколова Светлана Вильевна</t>
  </si>
  <si>
    <t>Тихомирова Надежда Викторовна</t>
  </si>
  <si>
    <t>Тишкова Фарида Азхаровна</t>
  </si>
  <si>
    <t>Трофимова Татьяна Валентиновна</t>
  </si>
  <si>
    <t>ГАПОУ "Лаишевский технико-экономический техникум"</t>
  </si>
  <si>
    <t>Зам.директора по АХР</t>
  </si>
  <si>
    <t>Зам.директора по ПО</t>
  </si>
  <si>
    <t>Иванов Алексей Федорович</t>
  </si>
  <si>
    <t>Дьяконов Александр Анатольевич</t>
  </si>
  <si>
    <t>Бобровский Игорь Николаевич</t>
  </si>
  <si>
    <t>Идиатуллина Энзе Дакуановна</t>
  </si>
  <si>
    <t>Мустафина Эльвира Марсиловна</t>
  </si>
  <si>
    <t>Хабипов Ирек Ибрагимович</t>
  </si>
  <si>
    <t>Игнатьева Елена Анатольевна</t>
  </si>
  <si>
    <t>зам.директора по ВР</t>
  </si>
  <si>
    <t>гл. бухгалтер</t>
  </si>
  <si>
    <t>ГАПОУ "Актанышский технологический техникум"</t>
  </si>
  <si>
    <t>Шамсунова Ландыш Явдатовна</t>
  </si>
  <si>
    <t>Валиева Алсу Минихатовна</t>
  </si>
  <si>
    <t>Заместитель директора по ООД</t>
  </si>
  <si>
    <t>Гаррапова Рауза Хилалетдиновна</t>
  </si>
  <si>
    <t>Перебатова Людмила Васильевна</t>
  </si>
  <si>
    <t>Зам по УПР</t>
  </si>
  <si>
    <t>Зам по УВР</t>
  </si>
  <si>
    <t>Зам по АХР</t>
  </si>
  <si>
    <t>Агелтдинов Зубаер Зайнетдинович</t>
  </si>
  <si>
    <t>Гайнимова Сария Загировна</t>
  </si>
  <si>
    <t>Мавлавиева Назиля Талгатовна</t>
  </si>
  <si>
    <t>Миннехузин Алмаз Ильдарович</t>
  </si>
  <si>
    <t>Нигматуллин Ильфат Ульфатович</t>
  </si>
  <si>
    <t>Нигматуллина Лейля Миннеахметовна</t>
  </si>
  <si>
    <t>Шайхразиева Гузель Ринатовна</t>
  </si>
  <si>
    <t>Заместитель директора по теоретическому обучению</t>
  </si>
  <si>
    <t>Заведующий учебной части</t>
  </si>
  <si>
    <t>Суворов Виктор Семенович</t>
  </si>
  <si>
    <t>Авдеев Василий Александрович</t>
  </si>
  <si>
    <t>Валушевич Андрей Геннадьевич</t>
  </si>
  <si>
    <t>Кривых Валентина Вячеславовна</t>
  </si>
  <si>
    <t>Табарова Елена Валериановна</t>
  </si>
  <si>
    <t>Савченко Роман Александрович</t>
  </si>
  <si>
    <t>Магафурова Марина Владиславовна</t>
  </si>
  <si>
    <t>Багманов Ильдар Раисович</t>
  </si>
  <si>
    <t>Ганиев Рафаэль Маратович</t>
  </si>
  <si>
    <t>Первый зам.директора по УВР</t>
  </si>
  <si>
    <t>Бородина Рамиля Мирзовна</t>
  </si>
  <si>
    <t>Хабарова Наталия Геннадьевна</t>
  </si>
  <si>
    <t>Зам.директора по ЭВ</t>
  </si>
  <si>
    <t>Петров Радик Григорьевич</t>
  </si>
  <si>
    <t>Тиханова Люция Равиловна</t>
  </si>
  <si>
    <t>Валиуллин Мансур Гайнуллович</t>
  </si>
  <si>
    <t>Мифтахова Зинфира Булатовна</t>
  </si>
  <si>
    <t>Хабипова Регина Талгатовна</t>
  </si>
  <si>
    <t>Гараева Гульназ Сяламовна</t>
  </si>
  <si>
    <t>Гайсина Земфира Назятовна</t>
  </si>
  <si>
    <t>Аюпов Фаргат Фаатович</t>
  </si>
  <si>
    <t>Борисов Владислав Анатольевич</t>
  </si>
  <si>
    <t>Ендерюкова Алевтина Константиновна</t>
  </si>
  <si>
    <t>Зам.директора по ТО</t>
  </si>
  <si>
    <t>Узяков Иван Николаевич</t>
  </si>
  <si>
    <t>Бокарева Нина Николаевна</t>
  </si>
  <si>
    <t>ГАПОУ "Казанский радиомеханический колледж"</t>
  </si>
  <si>
    <t>Мухаметов Камиль Баязитович</t>
  </si>
  <si>
    <t>Ямбулатова Фарида Марсовна</t>
  </si>
  <si>
    <t>Коклюгина Надежда Александровна</t>
  </si>
  <si>
    <t>Зам директора УР</t>
  </si>
  <si>
    <t>Курова Людмила Александровна</t>
  </si>
  <si>
    <t>Бахтеев Рамиль Ильдусович</t>
  </si>
  <si>
    <t>Зам директора АХР</t>
  </si>
  <si>
    <t>Островский Владимир Александрович</t>
  </si>
  <si>
    <t>Малешин Сергей Алексеевич</t>
  </si>
  <si>
    <t>Тагирова Лилия Марсовна</t>
  </si>
  <si>
    <t>Емельянова Елена Георгиевна</t>
  </si>
  <si>
    <t>Заместитель директора по учебно-методической работе (УМР)</t>
  </si>
  <si>
    <t>Колесникова Елена Владимировна</t>
  </si>
  <si>
    <t>ГАПОУ "Лениногорский политехнический колледж"</t>
  </si>
  <si>
    <t>Минязев Рустем Рафаэлевич</t>
  </si>
  <si>
    <t>Степанова Ирина Владимировна</t>
  </si>
  <si>
    <t>Гараева Лейсан Вилсуровна</t>
  </si>
  <si>
    <t>Фролова Ольга Петровна</t>
  </si>
  <si>
    <t>зам. директора по учебно-воспитательной работе</t>
  </si>
  <si>
    <t>Щербакова Наталья Борисовна</t>
  </si>
  <si>
    <t>Сафиуллина Зульфия Акдасовна</t>
  </si>
  <si>
    <t>зам. директора по АХР</t>
  </si>
  <si>
    <t>Хасаншин Ильшат Фаткелгаенович</t>
  </si>
  <si>
    <t>Валиуллин Радиф Юсуфович</t>
  </si>
  <si>
    <t>Хабибуллин Азат Ильгизарович</t>
  </si>
  <si>
    <t>Мухутдинова Раиса Наилевна</t>
  </si>
  <si>
    <t>гл.бух</t>
  </si>
  <si>
    <t>Валиуллин Азат Минуллович</t>
  </si>
  <si>
    <t>зам.АХЧ</t>
  </si>
  <si>
    <t>Яруллин Динар Наилевич</t>
  </si>
  <si>
    <t>зам.фин-экон</t>
  </si>
  <si>
    <t>Гизатуллина Ляйсан Харисович</t>
  </si>
  <si>
    <t>зам.по учебн-вопрос</t>
  </si>
  <si>
    <t>Шакиров Ирек Фридович</t>
  </si>
  <si>
    <t>зам.по УПР</t>
  </si>
  <si>
    <t>Санаткина Наталья Львовна</t>
  </si>
  <si>
    <t>зам по учебн- процессу</t>
  </si>
  <si>
    <t>ГАПОУ "Арский педагогический колледж им.Г.Тукая"</t>
  </si>
  <si>
    <t>Гарипова Гульнара Фидаилевна</t>
  </si>
  <si>
    <t>Мусина Лилия Надыровна</t>
  </si>
  <si>
    <t>зам директора по учебной работе</t>
  </si>
  <si>
    <t>Хабибуллина Гульнара Илдаровна</t>
  </si>
  <si>
    <t>Салахиева Лилия Фаргатовна</t>
  </si>
  <si>
    <t>зам директора по воспитательной работе</t>
  </si>
  <si>
    <t>Мухамадиева Дамира Ханафиевна</t>
  </si>
  <si>
    <t>Ситдиков Равиль Шамилович</t>
  </si>
  <si>
    <t>ГАПОУ "Международный колледж сервиса"</t>
  </si>
  <si>
    <t>Ковалева Фарида Рахибовна</t>
  </si>
  <si>
    <t>Гайнуллина Галина Геннадьевна</t>
  </si>
  <si>
    <t>Скальская Ольга Рудольфовна</t>
  </si>
  <si>
    <t>Аглемзянова Светлана Григорьевна</t>
  </si>
  <si>
    <t>Файзуллина Резеда Басыровна</t>
  </si>
  <si>
    <t>Заместитель директора по инновационно-методической работе</t>
  </si>
  <si>
    <t>Лютикова Юлия Юрьевна</t>
  </si>
  <si>
    <t>Заместитель директора по отраслевому маркетингу и информатизации</t>
  </si>
  <si>
    <t>Садыков Фанис Харисович</t>
  </si>
  <si>
    <t>Заместитель директора по административно- хозяйственной работе</t>
  </si>
  <si>
    <t>ГАПОУ "Нижнекамский многопрофильный колледж"</t>
  </si>
  <si>
    <t>Маркушина Оксана Владимировна</t>
  </si>
  <si>
    <t>Лисюкова Галина Владимировна</t>
  </si>
  <si>
    <t>Сабитов Рамис Мунирович</t>
  </si>
  <si>
    <t>Кузиева Валентина Петровна</t>
  </si>
  <si>
    <t>Гарипов Харис Хузиевич</t>
  </si>
  <si>
    <t>ГАПОУ "Черемшанский аграрный техникум"</t>
  </si>
  <si>
    <t>Гречко Татьяна Анатольевна</t>
  </si>
  <si>
    <t>Габдрахманова Елена Александровна</t>
  </si>
  <si>
    <t>Валиуллина Алсу Мунировна</t>
  </si>
  <si>
    <t>Султанова Айгуль Назиповна</t>
  </si>
  <si>
    <t>заместитель директора по учебной  работе</t>
  </si>
  <si>
    <t>Шагидуллинав Наиля Масхутовна</t>
  </si>
  <si>
    <t>заместитель директора  по административно-хозяйственной работе</t>
  </si>
  <si>
    <t>Гимадиева Фардия Мидхатовна</t>
  </si>
  <si>
    <t>ГАПОУ "Нурлатский аграрный техникум"</t>
  </si>
  <si>
    <t>Граф Алевтина Александровна</t>
  </si>
  <si>
    <t>Герасимова Екатерина Александровна</t>
  </si>
  <si>
    <t>Абрамова Светлана Анатольевна</t>
  </si>
  <si>
    <t>Заместитель директора по учебно- воспитательной работе</t>
  </si>
  <si>
    <t>Рахматуллина Фания Халиулловна</t>
  </si>
  <si>
    <t>Николаева Ирина Владимировна</t>
  </si>
  <si>
    <t>Старший мастер</t>
  </si>
  <si>
    <t>ГАПОУ "Бугульминский аграрный колледж"</t>
  </si>
  <si>
    <t>Байгузин Юрис Явдатович</t>
  </si>
  <si>
    <t>Долгих Светлана Николаевна</t>
  </si>
  <si>
    <t>Скворцова Наталья Владимировна</t>
  </si>
  <si>
    <t>Салихов Марсель Хабирович</t>
  </si>
  <si>
    <t>Воробьев Анатолий Владимирович</t>
  </si>
  <si>
    <t>Гараева Зиля Фаритовна</t>
  </si>
  <si>
    <t>ГАПОУ "Мензелинский педагогический колледж имени Мусы Джалиля"</t>
  </si>
  <si>
    <t>Зайнутдинова Ильмира Халилевна</t>
  </si>
  <si>
    <t>Шаматов Ирек Илдарович</t>
  </si>
  <si>
    <t>Никитина Регина Данияровна</t>
  </si>
  <si>
    <t>зам.директора по УМР</t>
  </si>
  <si>
    <t>Ганиев Ильдар Махмутович</t>
  </si>
  <si>
    <t>Абрарова Разина Габдельяппаровна</t>
  </si>
  <si>
    <t>Ханипова Елена Хатиповна</t>
  </si>
  <si>
    <t>Сингатуллов Зульфат Газизович</t>
  </si>
  <si>
    <t>Шестаков Василий Иванович</t>
  </si>
  <si>
    <t>Казакова Асия Хасановна</t>
  </si>
  <si>
    <t>Тетерина Людмила Николаевна</t>
  </si>
  <si>
    <t>Фаретдинов Айдар Рафисович</t>
  </si>
  <si>
    <t>Ямалеева Гульнара Ильдаровна</t>
  </si>
  <si>
    <t>Шахова Вероника Анатольевна</t>
  </si>
  <si>
    <t>Степанов Олег Олегович</t>
  </si>
  <si>
    <t>Щербаков Олег Олегович</t>
  </si>
  <si>
    <t>Имамеев Айрат Зиннурович</t>
  </si>
  <si>
    <t>Мухаметдинов Ильмар Маратович</t>
  </si>
  <si>
    <t>Заместитель директора по общим вопросам</t>
  </si>
  <si>
    <t>Закиров Айдар Исламович</t>
  </si>
  <si>
    <t>Заместитель директора по финансово-экономическим вопросам</t>
  </si>
  <si>
    <t>Еремина Наталья Викторовна</t>
  </si>
  <si>
    <t>Шумелда Вадим Николаевич</t>
  </si>
  <si>
    <t>Ядловская Эльвира Равильевна</t>
  </si>
  <si>
    <t>Кузина Эльвира Николаевна</t>
  </si>
  <si>
    <t>Галявеева Альфия Ахматовна</t>
  </si>
  <si>
    <t>ГКОУ "Вечерняя (сменная) школа № 36"</t>
  </si>
  <si>
    <t>Ахмерова Гульзада Рафаилевна</t>
  </si>
  <si>
    <t>Мифтиева Фания Габдулловна</t>
  </si>
  <si>
    <t>Хабибуллина Диана Раисовна</t>
  </si>
  <si>
    <t>Заместитель по АХР</t>
  </si>
  <si>
    <t>Гатин Фарит Юнусович</t>
  </si>
  <si>
    <t>Павлов Михаил Николаевич</t>
  </si>
  <si>
    <t>Залялова Анфиса Григорьевна</t>
  </si>
  <si>
    <t>Бакиева Гузалия Раисовна</t>
  </si>
  <si>
    <t>Хуснутдинов Роберт Анисович</t>
  </si>
  <si>
    <t>Шамсутдинов Ильдар Гилазетдинович</t>
  </si>
  <si>
    <t>Егорова Татьяна Николаевна</t>
  </si>
  <si>
    <t>Зам.директора по учебной работе</t>
  </si>
  <si>
    <t>Зинатуллина Сюзанна Эдуардовна</t>
  </si>
  <si>
    <t>Фахрутдинова Елена Александровна</t>
  </si>
  <si>
    <t>Фаязова Минзиля Закирзяновна</t>
  </si>
  <si>
    <t>Федагина Людмила Геннадьевна</t>
  </si>
  <si>
    <t>Зам.директора по воспитательной работе</t>
  </si>
  <si>
    <t>Мягдеева Надежда Николаевна</t>
  </si>
  <si>
    <t>Лежнина Оксана Рафиковна</t>
  </si>
  <si>
    <t>Кремлева Ольга Юрьевна</t>
  </si>
  <si>
    <t>Рамазанова Гульназ Исфатовна</t>
  </si>
  <si>
    <t>Боробова Елена Владимировна</t>
  </si>
  <si>
    <t>Гаффарова Халидя Нургаеновна</t>
  </si>
  <si>
    <t>Сулейманова Роза Хасановна</t>
  </si>
  <si>
    <t>Миннекаева Лилия Зайнуловна</t>
  </si>
  <si>
    <t>Ахметдинова Зиля Махмутовна</t>
  </si>
  <si>
    <t>Заместитель директора по хозяйственной части</t>
  </si>
  <si>
    <t>Мухаметшина Гузель Мусавировна</t>
  </si>
  <si>
    <t>Шавалиева Милеуша Илгизовна</t>
  </si>
  <si>
    <t>Зайнуллина Гузалия Мансуровна</t>
  </si>
  <si>
    <t>Салихова Гульнара Атласовна</t>
  </si>
  <si>
    <t>Аминова Эльмира Флюровна</t>
  </si>
  <si>
    <t>Закиева Рузалия Вилсоровна</t>
  </si>
  <si>
    <t>Шарипова Гульнара Хакимулловна</t>
  </si>
  <si>
    <t>Шатских Алия Илдусовна</t>
  </si>
  <si>
    <t>Плужникова Татьяна Александровна</t>
  </si>
  <si>
    <t>Залесская Оксана Александровна</t>
  </si>
  <si>
    <t>Заместитель директора по административно-хозяйственной части</t>
  </si>
  <si>
    <t>Закирова Фарида Наилевна</t>
  </si>
  <si>
    <t>Шелудько Елена Андреевна</t>
  </si>
  <si>
    <t>Микишкина Ведиса Ивановна</t>
  </si>
  <si>
    <t>Рахимова Алсу Салиховна</t>
  </si>
  <si>
    <t>Лутфуллина Гульнара Фаритовна</t>
  </si>
  <si>
    <t>Демидова Елена Маратовна</t>
  </si>
  <si>
    <t>Салахутдинова Ракия Шангареевна</t>
  </si>
  <si>
    <t>ГБОУ "Нижнекамская школа №23 для детей с ОВЗ"</t>
  </si>
  <si>
    <t>Клещевникова Лариса Алефтиновна</t>
  </si>
  <si>
    <t>Газизянова Лилия Петровна</t>
  </si>
  <si>
    <t>Рудник Ольга Леонидовна</t>
  </si>
  <si>
    <t>Ахметшина Чулпан Кирамовна</t>
  </si>
  <si>
    <t>Климушина Кристина Борисовна</t>
  </si>
  <si>
    <t>Гафиятуллина Зария Асгатовна</t>
  </si>
  <si>
    <t>Гриненко Наталья Александровна</t>
  </si>
  <si>
    <t>Крафто Людмила Геннадьевна</t>
  </si>
  <si>
    <t>Чумаков Владимир Петрович</t>
  </si>
  <si>
    <t>Чумакова Лидия Михайловна</t>
  </si>
  <si>
    <t>Яруллин Расим Ризванович</t>
  </si>
  <si>
    <t>ГБОУ «Набережночелнинская  школа-интернат «Омет» №86</t>
  </si>
  <si>
    <t>Абайдулин Роберт Нафисович</t>
  </si>
  <si>
    <t>Лаврова Марина Викторовна</t>
  </si>
  <si>
    <t>Лысова Людмила Александровна</t>
  </si>
  <si>
    <t>Данилова Ирина Васильевна</t>
  </si>
  <si>
    <t>Зинатуллин Ильдус Миннигалиевич</t>
  </si>
  <si>
    <t>Осипова Лариса Борисовна</t>
  </si>
  <si>
    <t>Костина Ольга Владимировна</t>
  </si>
  <si>
    <t>Паранин Владимир Васильевич</t>
  </si>
  <si>
    <t>Почкалина Инна Владимировна</t>
  </si>
  <si>
    <t xml:space="preserve">Ямашева Минзеля Зуфаровна </t>
  </si>
  <si>
    <t xml:space="preserve">Гаева Светлана Борисовна </t>
  </si>
  <si>
    <t xml:space="preserve">Хузеева Айгуль Кадимовна </t>
  </si>
  <si>
    <t xml:space="preserve">Залялова Дина Равилевна </t>
  </si>
  <si>
    <t>ГБОУ "Чистопольская школа № 10 для детей с ОВЗ"</t>
  </si>
  <si>
    <t>Сабирзянова Ильхамия Мансуровна</t>
  </si>
  <si>
    <t>Исаева Ольга Васильевна</t>
  </si>
  <si>
    <t>Михайлова Марина Юрьевна</t>
  </si>
  <si>
    <t>Выприцкая Надежда Александровна</t>
  </si>
  <si>
    <t>Ладыкина Елена Станиславовна</t>
  </si>
  <si>
    <t>Скучаева Елена Николаевна</t>
  </si>
  <si>
    <t>Сабитов Шаукат Накипович</t>
  </si>
  <si>
    <t>Сабитова Роза Зинагетдиновна</t>
  </si>
  <si>
    <t>Кадирова Зухра Сабирзяновна</t>
  </si>
  <si>
    <t>Галиахметова Фания Разяповна</t>
  </si>
  <si>
    <t>Хуснетдинова Рамиля Мидъхатовна</t>
  </si>
  <si>
    <t>Нуриева Диляра Бадертдиновна</t>
  </si>
  <si>
    <t>Мингазова Халида Миннулловна</t>
  </si>
  <si>
    <t>Шамилова Лилия Гаптелфартовна</t>
  </si>
  <si>
    <t>Назипов Марсель Габдуллович</t>
  </si>
  <si>
    <t>Шевцова Гульнара Агдасовна</t>
  </si>
  <si>
    <t>Ильина Ирина Анатольевна</t>
  </si>
  <si>
    <t>Замдиректора по УВР</t>
  </si>
  <si>
    <t>Муртазина Руслана Махмутовна</t>
  </si>
  <si>
    <t>Замдиректора по АХЧ</t>
  </si>
  <si>
    <t>Осипова Юлия Владимировна</t>
  </si>
  <si>
    <t>Дусалимов Ильдар Марсельевич</t>
  </si>
  <si>
    <t>Ахметзянова Гульшат Мусавировна</t>
  </si>
  <si>
    <t>заместитель директора по воспитательной части</t>
  </si>
  <si>
    <t>Султанова Раиля Ракиповна</t>
  </si>
  <si>
    <t>заместитель директора по учебной части</t>
  </si>
  <si>
    <t>Вахитов Ильдар Кашифович</t>
  </si>
  <si>
    <t>ГБОУ"Казанская школа-интернат № 7 для детей с ОВЗ"</t>
  </si>
  <si>
    <t>Аляева Роза Азгатовна</t>
  </si>
  <si>
    <t>Фирсова Ольга Сергеевна</t>
  </si>
  <si>
    <t>Залялова Флюра Ибрагимовна</t>
  </si>
  <si>
    <t>Трегубова Александра Петровна</t>
  </si>
  <si>
    <t xml:space="preserve">Заместитель директора по УВР </t>
  </si>
  <si>
    <t>0,5 ставки</t>
  </si>
  <si>
    <t>Уралева Светлана Юрьевна</t>
  </si>
  <si>
    <t>Халиуллина Диляра Данилевна</t>
  </si>
  <si>
    <t>Корытин Николай Александрович</t>
  </si>
  <si>
    <t>Лашкова Татьяна Аркадьевна</t>
  </si>
  <si>
    <t>Крюкова Инна Ивановна</t>
  </si>
  <si>
    <t>Горшенина Ольга Александровна</t>
  </si>
  <si>
    <t>ГБОУ "Менделеевская школа для детей с ОВЗ"</t>
  </si>
  <si>
    <t>Салимханова Дамиря Ахмадулловна</t>
  </si>
  <si>
    <t>Тихонова Наталья Владимировна</t>
  </si>
  <si>
    <t>Архипова Наталья Александровна</t>
  </si>
  <si>
    <t>Илалова Наталья Васильевна</t>
  </si>
  <si>
    <t>Кладов Дмитрий Юрьевич</t>
  </si>
  <si>
    <t>Шарин Сергей Александрович</t>
  </si>
  <si>
    <t>Семенова Елена Николаевна</t>
  </si>
  <si>
    <t>Усманов Ильгис Фяритович</t>
  </si>
  <si>
    <t>Мингазова Разия Камилевна</t>
  </si>
  <si>
    <t>Кириллов Андрей Михайлович</t>
  </si>
  <si>
    <t>Гиматутдинов Раис Абдрашитович</t>
  </si>
  <si>
    <t>Маркова Людмила Сергеевна</t>
  </si>
  <si>
    <t>Кустова Людмила Анатольевна</t>
  </si>
  <si>
    <t>Набиуллина Альфина Муллануровна</t>
  </si>
  <si>
    <t>Садыйкова Голшат Илшатовна</t>
  </si>
  <si>
    <t>Марданова Ольга Витальевна</t>
  </si>
  <si>
    <t>Шумнова Ольга Александровна</t>
  </si>
  <si>
    <t>Данилова Мунзия Хаматдиновна</t>
  </si>
  <si>
    <t>Зайнуллина Алсу Халитовна</t>
  </si>
  <si>
    <t>Корчагин Алексей Александрович</t>
  </si>
  <si>
    <t>Князева Ирина Юрьевна</t>
  </si>
  <si>
    <t>Лукашова Елена Николаевна</t>
  </si>
  <si>
    <t>Шитов Сергей Владимирович</t>
  </si>
  <si>
    <t>Рыбаков Андрей Николаевич</t>
  </si>
  <si>
    <t>Валиев Ленар Хамбалович</t>
  </si>
  <si>
    <t>Валиев Илгиз Извилович</t>
  </si>
  <si>
    <t>Хабибуллин Ильшат Рафисович</t>
  </si>
  <si>
    <t>Ганиева Гульнара Марсовна</t>
  </si>
  <si>
    <t>Гилязева Дамира Ахтамовна</t>
  </si>
  <si>
    <t>Гафарова Миляуша Набиулловна</t>
  </si>
  <si>
    <t>Ибятова Зульфия Ильгизовна</t>
  </si>
  <si>
    <t>Нарбекова Марина Ивановна</t>
  </si>
  <si>
    <t>Серова Татьяна Валентиновна</t>
  </si>
  <si>
    <t>Индюхова Валентина Васильевна</t>
  </si>
  <si>
    <t>Архипова Инна Игоревна</t>
  </si>
  <si>
    <t>Пирогов Дмитрий Николаевич</t>
  </si>
  <si>
    <t>Начальник лагеря</t>
  </si>
  <si>
    <t>Четанов Владимир Александрович</t>
  </si>
  <si>
    <t>Битунова Светлана Александровна</t>
  </si>
  <si>
    <t>Стрелов Николай Константинович</t>
  </si>
  <si>
    <t>Бухалова Гильсиря Минтаировна</t>
  </si>
  <si>
    <t>Беляева Елена Юрьевна</t>
  </si>
  <si>
    <t>Хайруллина Раушания Рифовна</t>
  </si>
  <si>
    <t>Султанова Альбина Мунировна</t>
  </si>
  <si>
    <t>Заместитель директора по учебной работе и воспитательной работе</t>
  </si>
  <si>
    <t>Гилязова Эльза Альбертовна</t>
  </si>
  <si>
    <t>Сулейманов Альберт Гарафеевич</t>
  </si>
  <si>
    <t>Вандышева Лилия Евгеньевна</t>
  </si>
  <si>
    <t>Гайнутдинова  Маргарита Фоатовна</t>
  </si>
  <si>
    <t>Карамов Рафаил Касимович</t>
  </si>
  <si>
    <t>Галимова Альфия Асхатовна</t>
  </si>
  <si>
    <t>Киямутдинов Ренат Имамутдинович</t>
  </si>
  <si>
    <t>Пепенеева Людмила Григорьевна</t>
  </si>
  <si>
    <t>Хазиева Наиля Хазимардановна</t>
  </si>
  <si>
    <t>Амирова Розалия Сагировна</t>
  </si>
  <si>
    <t>Некрасова Юлия Фоатовна</t>
  </si>
  <si>
    <t>Фахразиева Альбина Радисовна</t>
  </si>
  <si>
    <t>Егорова Татьяна Ивановна</t>
  </si>
  <si>
    <t>Шалетина Наталья Александровна</t>
  </si>
  <si>
    <t>Бакалдина Ирина Кондратьевна</t>
  </si>
  <si>
    <t>Ермина Марина Владимировна</t>
  </si>
  <si>
    <t>Зам. директора по АХЧ</t>
  </si>
  <si>
    <t>Кубасова Марина Михайловна</t>
  </si>
  <si>
    <t>Задавина Ирина Владимировна</t>
  </si>
  <si>
    <t>Каташова Юлия Николаевна</t>
  </si>
  <si>
    <t>Майорова Эльвира Витальевна</t>
  </si>
  <si>
    <t>Мойкина Гульнара Вагизовна</t>
  </si>
  <si>
    <t>Прохорова Ирина Анатольевна</t>
  </si>
  <si>
    <t>Шамилова Лайсан Ханифовна</t>
  </si>
  <si>
    <t>Султанова Гузелия Халафутдиновна</t>
  </si>
  <si>
    <t>Насибуллина Раушания Нависовна</t>
  </si>
  <si>
    <t>Фахртдинова Рамзия Габидиновна</t>
  </si>
  <si>
    <t>Гумаров Дилюс Раисович</t>
  </si>
  <si>
    <t>Семякина Жанна Валерьевна</t>
  </si>
  <si>
    <t>Садикова Люция Бариевна</t>
  </si>
  <si>
    <t>Шагиахметова Ляйсан Раисовна</t>
  </si>
  <si>
    <t>Хасанова Гульфия Саирхановна</t>
  </si>
  <si>
    <t>Кадыров Ильдар Ленарович</t>
  </si>
  <si>
    <t>Якупова Диляра Ильгизаровна</t>
  </si>
  <si>
    <t>Меньшаева Светлана Петровна</t>
  </si>
  <si>
    <t>Сахипова Светлана Александровна</t>
  </si>
  <si>
    <t>Волков Габдрэуф Габдулхакович</t>
  </si>
  <si>
    <t>Хасанова Галия Наиловна</t>
  </si>
  <si>
    <t>Романова Татьяна Васильевна</t>
  </si>
  <si>
    <t>Портнова Светлана Борисовна</t>
  </si>
  <si>
    <t>Зайцева Наталия Дмитриевна</t>
  </si>
  <si>
    <t>Медведева Лариса Викторовна</t>
  </si>
  <si>
    <t>Байкин Сергей Леонидович</t>
  </si>
  <si>
    <t>Шепынева Елена Владимировна</t>
  </si>
  <si>
    <t>Хуртина Татьяна Юрьевна</t>
  </si>
  <si>
    <t>Марданов Рамиль Ильясович</t>
  </si>
  <si>
    <t>Габитова Римма Зуфаровна</t>
  </si>
  <si>
    <t>Минехазеев Фарит Минигареевич</t>
  </si>
  <si>
    <t>Нуруллина Светлана Сергеевна</t>
  </si>
  <si>
    <t>Габидуллина Зульфия Бариевна</t>
  </si>
  <si>
    <t>Шакурова Фарида Хакимовна</t>
  </si>
  <si>
    <t>Заместитель директора по учебной части</t>
  </si>
  <si>
    <t>Тегенева Лилия Аминшовна</t>
  </si>
  <si>
    <t>Заместитель директора по воспитательной части</t>
  </si>
  <si>
    <t>Газизова Федания Харисовна</t>
  </si>
  <si>
    <t>Симонова Мираида Васильевна</t>
  </si>
  <si>
    <t>Макарова Ирина Александровна</t>
  </si>
  <si>
    <t>Халиуллина Зиля Рафиковна</t>
  </si>
  <si>
    <t>Аглиуллина Гузель Ринатовна</t>
  </si>
  <si>
    <t>Галиуллина Венера Талгатовна</t>
  </si>
  <si>
    <t>Мазгутова Лилия Ирековна</t>
  </si>
  <si>
    <t>Бурнашевская Ольга Владимировна</t>
  </si>
  <si>
    <t>Маняпова Илюза Назиповна</t>
  </si>
  <si>
    <t>Сулейманова Люция Равилевна</t>
  </si>
  <si>
    <t>Билданова Гульсина Вахидовна</t>
  </si>
  <si>
    <t>Муртазина Альбина Радиковна</t>
  </si>
  <si>
    <t>Матуров Ринат Шавкатович</t>
  </si>
  <si>
    <t>Чистова Альбина Раисовна</t>
  </si>
  <si>
    <t>Зам.директора по учебному процессу</t>
  </si>
  <si>
    <t>Зам.директора по учебно-воспитательной работе</t>
  </si>
  <si>
    <t>Анисимова Ольга Николаевна</t>
  </si>
  <si>
    <t>Кривова Юлия Геннадьевна</t>
  </si>
  <si>
    <t>Чекушкова Светлана Александровна</t>
  </si>
  <si>
    <t>Адиатуллина Диана Сергеевна</t>
  </si>
  <si>
    <t>Гарифуллина Ильгиза Ирековна</t>
  </si>
  <si>
    <t>Хуснуллина Юлия Мухамматовна</t>
  </si>
  <si>
    <t>Зиганшина Зиля Дамировна</t>
  </si>
  <si>
    <t>Нугманова Миляуша Шамилевна</t>
  </si>
  <si>
    <t>Мирзетзянова Гульназ Галимзяновна</t>
  </si>
  <si>
    <t>Гильфанов Нурхади Золяевич</t>
  </si>
  <si>
    <t>Мусина Ляля Рашитовна</t>
  </si>
  <si>
    <t>Полховская Лариса Александровна</t>
  </si>
  <si>
    <t>Махмутова Светлана Степановна</t>
  </si>
  <si>
    <t>Доценко Елена Борисовна</t>
  </si>
  <si>
    <t>Гараева Гелназ Эмилевна</t>
  </si>
  <si>
    <t>Давлетшина Лилия Ирековна</t>
  </si>
  <si>
    <t>Майдуллина Эльмира Раисовна</t>
  </si>
  <si>
    <t>Шамсутдинов Айдар Ильдарович</t>
  </si>
  <si>
    <t>Семенова Светлана Викторовна</t>
  </si>
  <si>
    <t>Минсафина Алсу Габдельвагаповна</t>
  </si>
  <si>
    <t>Зам.директора по НО</t>
  </si>
  <si>
    <t>Хуснутдинова Раиля Нуретдиновна</t>
  </si>
  <si>
    <t>Гараева Аида Равилевна</t>
  </si>
  <si>
    <t>Латфуллина Альфия Равилевна</t>
  </si>
  <si>
    <t>Амирханова Лилия Марселевна</t>
  </si>
  <si>
    <t>Безбрязова Ирина Алексеевна</t>
  </si>
  <si>
    <t>Белова Юлия Николаевна</t>
  </si>
  <si>
    <t>Газизов Ленар Камилевич</t>
  </si>
  <si>
    <t>Гашигуллина Гульшат Гиндулловна</t>
  </si>
  <si>
    <t>Гильмутдинов Рустам Рамилович</t>
  </si>
  <si>
    <t>Гилязова Элеонора Валерьевна</t>
  </si>
  <si>
    <t>Давыдова Татьяна Николаевна</t>
  </si>
  <si>
    <t>Леонтьева Надежда Николаевна</t>
  </si>
  <si>
    <t>Храмова Ильсия Галимовна</t>
  </si>
  <si>
    <t>Эстис Валентина Александровна</t>
  </si>
  <si>
    <t>Янбарисов Эльдар Решатович</t>
  </si>
  <si>
    <t>Галиаскаров Аскар Рушанович</t>
  </si>
  <si>
    <t>Печенкин Максим Апполинарьевич</t>
  </si>
  <si>
    <t>Главный инженер</t>
  </si>
  <si>
    <t>Хуснутдинов Алишер Бахритдинович</t>
  </si>
  <si>
    <t>Зарипов Флорид Фаридович</t>
  </si>
  <si>
    <t>Лаврентьева Марина Александровна</t>
  </si>
  <si>
    <t>Гагарина Наталья Степановна</t>
  </si>
  <si>
    <t>Логинова Фарзана Шайхлисламовна</t>
  </si>
  <si>
    <t>Яковлева Лейсан Рашадовна</t>
  </si>
  <si>
    <t>Галимханов Тагир Ахмадуллович</t>
  </si>
  <si>
    <t>Фахрутдинова Дания Равилевна</t>
  </si>
  <si>
    <t>Мубаракшин Айдар Ильдусович</t>
  </si>
  <si>
    <t>Хасаншин Альфат Равилевич</t>
  </si>
  <si>
    <t>Челышев Дмитрий Владимирович</t>
  </si>
  <si>
    <t>Кузовкина Лилия Равильевна</t>
  </si>
  <si>
    <t>Ходжиева Алсу Салиховна</t>
  </si>
  <si>
    <t>заместитель директора по ВР</t>
  </si>
  <si>
    <t>Гатина Ирина Викторовна</t>
  </si>
  <si>
    <t>Терехова Ирина Владимировна</t>
  </si>
  <si>
    <t>Кратков Андрей Николаевич</t>
  </si>
  <si>
    <t>Камалиева Марина Владимировна</t>
  </si>
  <si>
    <t>Емелина Юлия Борисовна</t>
  </si>
  <si>
    <t>Моисеева Лариса Викторовна</t>
  </si>
  <si>
    <t>Творогова Марина Владимировна</t>
  </si>
  <si>
    <t>Раимова Екатерина Анатольевна</t>
  </si>
  <si>
    <t>Саубанова Лилия Ильгизовна</t>
  </si>
  <si>
    <t>Шамаев Дмитрий Геннадьевич</t>
  </si>
  <si>
    <t>Мартынова Екатерина Сергеевна</t>
  </si>
  <si>
    <t>Крайнов Александр Иванович</t>
  </si>
  <si>
    <t>Лысенкова Оксана Борисовна</t>
  </si>
  <si>
    <t>Ибрагимова Мария Владимировна</t>
  </si>
  <si>
    <t>Киселев Андрей Николаевич</t>
  </si>
  <si>
    <t>Семагина Наталья Геннадьевна</t>
  </si>
  <si>
    <t>Султанова Альмира Рашидовна</t>
  </si>
  <si>
    <t>Зюрнина Асия Гараевна</t>
  </si>
  <si>
    <t>Ахмадиева Светлана Анатольевна</t>
  </si>
  <si>
    <t>Шарипова Эльмира Габдулахатовна</t>
  </si>
  <si>
    <t>заместитель директора по ХР</t>
  </si>
  <si>
    <t>Нуруллин Виль Ринатович</t>
  </si>
  <si>
    <t>Горбунов Николай Дмитриевич</t>
  </si>
  <si>
    <t>Николаев Олег Сергеевич</t>
  </si>
  <si>
    <t>Тужилкина Лилия Гумаровна</t>
  </si>
  <si>
    <t>Ялалов Илсур Индусович</t>
  </si>
  <si>
    <t>Вильданов Анис Ахнафович</t>
  </si>
  <si>
    <t>Мисбахова Радмила Райловна</t>
  </si>
  <si>
    <t>Фарухшин Дамир Мирзанурович</t>
  </si>
  <si>
    <t>Корбанов Камиль Мирзаханифович</t>
  </si>
  <si>
    <t>Плаксина Ирина Владимировна</t>
  </si>
  <si>
    <t>Зеленков Юрий Иванович</t>
  </si>
  <si>
    <t>Султангареева Ландыш Могаллимовна</t>
  </si>
  <si>
    <t>Майоров Алексей Анатольевич</t>
  </si>
  <si>
    <t>Ковалевская Гузалия Хуснулловна</t>
  </si>
  <si>
    <t>Енилина Сирина Минзакировна</t>
  </si>
  <si>
    <t>ГБОУ "Чистопольская кадетская школа-интернат"</t>
  </si>
  <si>
    <t xml:space="preserve">Буслаева Вера Ивановна </t>
  </si>
  <si>
    <t>Булакина Елена Борисовна</t>
  </si>
  <si>
    <t>Бахадирова Вероника Леонидовна</t>
  </si>
  <si>
    <t>Гурьянова Нина Алексеевна</t>
  </si>
  <si>
    <t>Габидуллина Лилия Ильдаровна</t>
  </si>
  <si>
    <t>Муртазина Резеда Нурисламовна</t>
  </si>
  <si>
    <t>Якубович Игорь Феликсович</t>
  </si>
  <si>
    <t>зам. директора по обеспечению безопасности</t>
  </si>
  <si>
    <t>ГБОУ "Икшурминская кадетская школа-интернат имени Байкиева К.С."</t>
  </si>
  <si>
    <t>Хидиятуллин Айрат Нурфаязович</t>
  </si>
  <si>
    <t>Гарипова Илюся Ракиповна</t>
  </si>
  <si>
    <t>Сагитдинова Расима Наиловна</t>
  </si>
  <si>
    <t>Мухаметзянов Ахат Хамитович</t>
  </si>
  <si>
    <t>Сулейманов Рафаэль Габдулхаевич</t>
  </si>
  <si>
    <t>Фомина Надежда Петровна</t>
  </si>
  <si>
    <t>Анисимова Елена Ивановна</t>
  </si>
  <si>
    <t>Арзютов Михаил Александрович</t>
  </si>
  <si>
    <t>Галимов Фаниль Шаукатович</t>
  </si>
  <si>
    <t>Минибаев Ильсур Ирекович</t>
  </si>
  <si>
    <t>Петрова Валентина Михайловна</t>
  </si>
  <si>
    <t>Шарипова Гилия Равильевна</t>
  </si>
  <si>
    <t>Сперанская Зинаида Геннадьевна</t>
  </si>
  <si>
    <t>Терентьев Сергей Александрович</t>
  </si>
  <si>
    <t>Баяндина Гульшат Раисовна</t>
  </si>
  <si>
    <t>ГБУ "Нурлатский детский дом"</t>
  </si>
  <si>
    <t>Рахматуллин Дамир Кабирович</t>
  </si>
  <si>
    <t>Валитова Эльфинур Нурулловна</t>
  </si>
  <si>
    <t>Нуреева Равиля Николаевна</t>
  </si>
  <si>
    <t>Бурганова Гульнара Дамировна</t>
  </si>
  <si>
    <t>ГБУ "Лениногорский детский дом"</t>
  </si>
  <si>
    <t>Муртазина Раушан Габдрашитовна</t>
  </si>
  <si>
    <t>Терентьева Елена Николаевна</t>
  </si>
  <si>
    <t>Бакирова Эльмира Альбертовна</t>
  </si>
  <si>
    <t>Садршаитова Миляуша Рафаэловна</t>
  </si>
  <si>
    <t>ГБУ "Детский дом Приволжского района г.Казани"</t>
  </si>
  <si>
    <t xml:space="preserve">Самойлова Марина Ростиславовна </t>
  </si>
  <si>
    <t xml:space="preserve">Кожакина Светлана Юрьевна </t>
  </si>
  <si>
    <t>ГБУ "Нижнекамский детский дом"</t>
  </si>
  <si>
    <t>Яруллина Лейсан Энверовна</t>
  </si>
  <si>
    <t>Мухарямова Лейла Вазыховна</t>
  </si>
  <si>
    <t>Антипова Светлана Владимировна</t>
  </si>
  <si>
    <t>ГБУ "Лаишевский детский дом"</t>
  </si>
  <si>
    <t>Валиуллина Рузалия Хабибулловна</t>
  </si>
  <si>
    <t>Плеханова Лариса Павловна</t>
  </si>
  <si>
    <t>Аникина Людмила Васильевна</t>
  </si>
  <si>
    <t>Плеханова Татьяна Валерьевна</t>
  </si>
  <si>
    <t>ГБУ "Чистопольский детский дом"</t>
  </si>
  <si>
    <t>Валиева Елена Александровна</t>
  </si>
  <si>
    <t>Артемьева Алевтина Александровна</t>
  </si>
  <si>
    <t xml:space="preserve">Тарасова Вера Сергеевна </t>
  </si>
  <si>
    <t>ГБУ"Альметьевский детский дом"</t>
  </si>
  <si>
    <t>Галявиева Нурзия Минсалиховна</t>
  </si>
  <si>
    <t>Мухаметганиев Давыт Азатович</t>
  </si>
  <si>
    <t>Билалова Лейсан Ильдаровна</t>
  </si>
  <si>
    <t>Омелюк Надежда Алексеевна</t>
  </si>
  <si>
    <t>Цыганова Ольга Владимировна</t>
  </si>
  <si>
    <t>Исламова Гульнара Ильдаровна</t>
  </si>
  <si>
    <t>Харитонова Татьяна Александровна</t>
  </si>
  <si>
    <t>Бариева Гульнара Хазиевна</t>
  </si>
  <si>
    <t>Замалетдинова Алия Ильдаровна</t>
  </si>
  <si>
    <t>заместитель директора по УМР</t>
  </si>
  <si>
    <t>Мингалиева Лейсан Эмитовна</t>
  </si>
  <si>
    <t>Шамтиева Марина Романовна</t>
  </si>
  <si>
    <t>Максимова Лариса Юрьевна</t>
  </si>
  <si>
    <t>Бухгалтер</t>
  </si>
  <si>
    <t>Шошокина Елена Николаевна</t>
  </si>
  <si>
    <t>Юнусов Булат Марсельевич</t>
  </si>
  <si>
    <t>Ганиев Адиль Азатович</t>
  </si>
  <si>
    <t>Хайруллина Гульфия Мансуровна</t>
  </si>
  <si>
    <t>Афанасьева Гюзелия Кабировна</t>
  </si>
  <si>
    <t>Сатаева Галина Андреевна</t>
  </si>
  <si>
    <t>Глухова Нина Анатольевна</t>
  </si>
  <si>
    <t>Кряжева Ольга Александровна</t>
  </si>
  <si>
    <t>заместитель директора</t>
  </si>
  <si>
    <t>Лопатина Наталья Петровна</t>
  </si>
  <si>
    <t>Гарипова Рузиля Ильдаровна</t>
  </si>
  <si>
    <t>Хазиева Эльмира Сагитовна</t>
  </si>
  <si>
    <t>Маликова Резеда Тимергазиевна</t>
  </si>
  <si>
    <t>Хаертдинова Глуза Нурлыгаяновна</t>
  </si>
  <si>
    <t>Багаутдинова Римма Гранитовна</t>
  </si>
  <si>
    <t>ГАОУ "Школа Иннополис"</t>
  </si>
  <si>
    <t>Ежов Сергей Константинович</t>
  </si>
  <si>
    <t>Дормидонтов Евгений Александрович</t>
  </si>
  <si>
    <t>Владыкина Мария Андреевна</t>
  </si>
  <si>
    <t>Бондарь Ольга Валентиновна</t>
  </si>
  <si>
    <t>Пепуль Анна Олеговна</t>
  </si>
  <si>
    <t>Абдурахманова Диана Фазыловна</t>
  </si>
  <si>
    <t>Заместитель директора по дошкольному образованию</t>
  </si>
  <si>
    <t>Андреев Алексей Горигорьевич</t>
  </si>
  <si>
    <t>Богова Светлана Алексеевна</t>
  </si>
  <si>
    <t>Черепанова Татьяна Константиновна</t>
  </si>
  <si>
    <t>Зайцева Ляля Габдулбакимовна</t>
  </si>
  <si>
    <t>зам.руководителя по АХР</t>
  </si>
  <si>
    <t>зам.руководителя</t>
  </si>
  <si>
    <t>Шириева Елена Витальевна</t>
  </si>
  <si>
    <t>Шурыгина Лариса Артуровна</t>
  </si>
  <si>
    <t>Григорьева Ольга Андреевна</t>
  </si>
  <si>
    <t>Нугуманова Людмила Николаевна</t>
  </si>
  <si>
    <t>Хамитов Равиль Габдулхакович</t>
  </si>
  <si>
    <t>Яковенко Татьяна Владимировна</t>
  </si>
  <si>
    <t>Проректор по научной и инновационной деятельности</t>
  </si>
  <si>
    <t>Сагеева Гульнара Ханифовна</t>
  </si>
  <si>
    <t>Мариева Вера Сергеевна</t>
  </si>
  <si>
    <t>ГАОУ "Лицей Иннополис"</t>
  </si>
  <si>
    <t>Сулимова Надежда Алексеевна</t>
  </si>
  <si>
    <t>Дейнекина Светлана Вячеславовна</t>
  </si>
  <si>
    <t>Елисеева Ольга Юрьевна</t>
  </si>
  <si>
    <t>Рябышева Юлия Юрьевна</t>
  </si>
  <si>
    <t>Заместитель директора по информатизации</t>
  </si>
  <si>
    <t>Шигапов Айнур Рашитович</t>
  </si>
  <si>
    <t>Заместитель директора по интернату</t>
  </si>
  <si>
    <t>Созонов Сергей Геннадьевич</t>
  </si>
  <si>
    <t>Габдуллина Гузель Мударисовна</t>
  </si>
  <si>
    <t>Салихов Радик Римович</t>
  </si>
  <si>
    <t>Миннуллин Ильнур Рафаэлевич</t>
  </si>
  <si>
    <t>Козлов Денис Евгеньевич</t>
  </si>
  <si>
    <t>Примечание</t>
  </si>
  <si>
    <t>Шафиков Венер Лотфуллович</t>
  </si>
  <si>
    <t>Гатиатуллина Резида Макъсутовна</t>
  </si>
  <si>
    <t>Хафизова Гульнара Флюровна</t>
  </si>
  <si>
    <t>ГБОУ "Пестречинская школа-интернат для детей с ОВЗ"</t>
  </si>
  <si>
    <t>ГБОУ "Бугульминская школа-интернат"</t>
  </si>
  <si>
    <t>ГБОУ "Набережночелнинская школа №68"</t>
  </si>
  <si>
    <t>Шаяхметова Милауша Фоатовна</t>
  </si>
  <si>
    <t xml:space="preserve">Гилязетдинова Гульнара Илгизяровна  </t>
  </si>
  <si>
    <t>Зам. директора по учебной работе</t>
  </si>
  <si>
    <t>Зам. директора по воспитательной работе</t>
  </si>
  <si>
    <t>Зам. директора АХР</t>
  </si>
  <si>
    <t>Заместитель директора на административно-хозяйственной деятельности</t>
  </si>
  <si>
    <t>Тиличеев Михаил Сергеевич</t>
  </si>
  <si>
    <t>ГБОУ "Альметьевская школа-интернат"</t>
  </si>
  <si>
    <t>Мартынова Лилия Равилевна</t>
  </si>
  <si>
    <t>Заместитель директора по АХП</t>
  </si>
  <si>
    <t>ГБОУ"Русско-Акташская школа-интернат"</t>
  </si>
  <si>
    <t>Атаманова Ольга Михайловна</t>
  </si>
  <si>
    <t>Некрасова Наталья Владимировна</t>
  </si>
  <si>
    <t>Пронина Оксана Валерьевна</t>
  </si>
  <si>
    <t>Кузьмина Анна Михайловна</t>
  </si>
  <si>
    <t>ГБОУ "Агрызская школа-интернат"</t>
  </si>
  <si>
    <t>ГБОУ"Азнакаевская школа для детей с ОВЗ"</t>
  </si>
  <si>
    <t>Хайруллин Ленар Хабибуллович</t>
  </si>
  <si>
    <t>ГБОУ"Уруссинская школа-интернат"</t>
  </si>
  <si>
    <t>Гильманова Гульназ Наилевна</t>
  </si>
  <si>
    <t>Семенова Наташа Николаевна</t>
  </si>
  <si>
    <t>Самарина Людмила Владимировна</t>
  </si>
  <si>
    <t>ГБОУ "Бугульминская школа №10"</t>
  </si>
  <si>
    <t>Шевченко Татьяна Анатольевна</t>
  </si>
  <si>
    <t>ГБОУ "Набережночелнинская школа №67</t>
  </si>
  <si>
    <t>Тузова  Нина Дмитриевна</t>
  </si>
  <si>
    <t>Стенякина  Ольга Ильинична</t>
  </si>
  <si>
    <t>Кочина  Снежана  Геннадьевна</t>
  </si>
  <si>
    <t>Заместитель директора по ХР</t>
  </si>
  <si>
    <t>ГБОУ «Набережночелнинская школа №69»</t>
  </si>
  <si>
    <t>Киямов Рузиль Равилевич</t>
  </si>
  <si>
    <t>заместитель директора по учебно воспитательной работе</t>
  </si>
  <si>
    <t>Гайнуллина Анжела Валерьевна</t>
  </si>
  <si>
    <t>Валиуллина Ильсюяр Эльдор кызы</t>
  </si>
  <si>
    <t>ГБОУ "Набережночелнинская школа №75</t>
  </si>
  <si>
    <t>Ширыбырова Любовь Николаевна</t>
  </si>
  <si>
    <t xml:space="preserve">Замдиректора по ВР </t>
  </si>
  <si>
    <t>Билалова Радифа Рафгатовна</t>
  </si>
  <si>
    <t xml:space="preserve">Замдиректора по МР </t>
  </si>
  <si>
    <r>
      <t xml:space="preserve">Заместитель директора по ВР           </t>
    </r>
    <r>
      <rPr>
        <b/>
        <sz val="12"/>
        <rFont val="Times New Roman"/>
        <family val="1"/>
        <charset val="204"/>
      </rPr>
      <t xml:space="preserve"> </t>
    </r>
  </si>
  <si>
    <t>ГБОУ"Такталачукская школа-интернат"</t>
  </si>
  <si>
    <t>Зам директора по учебной части</t>
  </si>
  <si>
    <t>Петрова Альбина Наилевна</t>
  </si>
  <si>
    <t>Набиева Альфия Габдерафевовна</t>
  </si>
  <si>
    <t>Зам директора по воспитательной части</t>
  </si>
  <si>
    <t>Галиева Ляйля Финарисовна</t>
  </si>
  <si>
    <t>ГБОУ Зеленодольская школа №2"</t>
  </si>
  <si>
    <t>ГБОУ "Казанская школа №61</t>
  </si>
  <si>
    <t>Агрусева Наила Загировна</t>
  </si>
  <si>
    <t>ГБОУ "Нижнекамская школа №18"</t>
  </si>
  <si>
    <t xml:space="preserve">Синякина Марина Николаевна </t>
  </si>
  <si>
    <t>Ново-Кинерская школа интернат</t>
  </si>
  <si>
    <t>зам дир по АХР</t>
  </si>
  <si>
    <t>Сингатуллина Лейля Мансуровна</t>
  </si>
  <si>
    <t>Хабибрахманова Муслима Рустямовна</t>
  </si>
  <si>
    <t>зам дир по УР</t>
  </si>
  <si>
    <t>Мухаммадиева Илсия Илдусовна</t>
  </si>
  <si>
    <t>зам дир по ВР</t>
  </si>
  <si>
    <t>ГБОУ "Заинская школа № 9"</t>
  </si>
  <si>
    <t>ГБОУ "Елабужская школа-интернат"</t>
  </si>
  <si>
    <t>ГБОУ "Казанская школа-интернат им. Е.Г.Ласточкиной для детей с ОВЗ"</t>
  </si>
  <si>
    <t>Зам.директора (дошкольное отделение)</t>
  </si>
  <si>
    <t>ГБОУ Набережночелнинская школа № 88</t>
  </si>
  <si>
    <t>Заместитель директора по внеучебной работе</t>
  </si>
  <si>
    <t>Заместитель директора по методической  работе</t>
  </si>
  <si>
    <t>Муратова Алина Альфировна</t>
  </si>
  <si>
    <t>ГБОУ "Казанская школа №172 для детей с ОВЗ"</t>
  </si>
  <si>
    <t>Гайнутдинова Кадрия Закиевна</t>
  </si>
  <si>
    <t>Державина Вероника Владимировна</t>
  </si>
  <si>
    <t>Жданкова Ксения Николаевна</t>
  </si>
  <si>
    <t>Каримова Альфия Асхатовна</t>
  </si>
  <si>
    <t>Морозова Людмила Аркадьевна</t>
  </si>
  <si>
    <t>Седова Анна Юрьевна</t>
  </si>
  <si>
    <t>Сабирзянова Залифа Мирзахановна</t>
  </si>
  <si>
    <t xml:space="preserve">ГБОУ Елабужская школа № 7 для детей с ОВЗ </t>
  </si>
  <si>
    <t>ГБОУ Казанская школа - интернат № 1</t>
  </si>
  <si>
    <t>Гатиятова Лариса Николавна</t>
  </si>
  <si>
    <t>ГБОУ санаторного типа для детей, нуждающихся в длительном лечении «Новокашировская школа-интернат»</t>
  </si>
  <si>
    <t xml:space="preserve"> Заместитель директора по учебному процессу</t>
  </si>
  <si>
    <t>.Заместитель директора по учебно-воспитательной работе</t>
  </si>
  <si>
    <t xml:space="preserve"> Заместитель директора по учебно-воспитательной работе</t>
  </si>
  <si>
    <t>ГБОУ "Лаишевская школа-интернат"</t>
  </si>
  <si>
    <t>Арсланов Ильнур Гумерович</t>
  </si>
  <si>
    <t>Шарипов Радик Хабипович</t>
  </si>
  <si>
    <t>Гилязова Наиля Наримановна</t>
  </si>
  <si>
    <t>Аюкаева Ильмира Наиловна</t>
  </si>
  <si>
    <t>ГБОУ "Казанская школа №142"</t>
  </si>
  <si>
    <t>Зам. Директора по УР</t>
  </si>
  <si>
    <t>Зам. Директора по ВР</t>
  </si>
  <si>
    <t>Зам. Директора по АХЧ</t>
  </si>
  <si>
    <t>ГБОУ "Верхнечелнинская школа-интернат"</t>
  </si>
  <si>
    <t>ГАОУ «Гуманитарная гимназия-интернат для одаренных детей»</t>
  </si>
  <si>
    <t>Хаева-Хаметзянова Венера Хаматнасыховна</t>
  </si>
  <si>
    <t xml:space="preserve">Заместитель директора по учебной работе              </t>
  </si>
  <si>
    <t>Валиева Лилия Глюсовна</t>
  </si>
  <si>
    <t>Мингазова Лейля Рафаковна</t>
  </si>
  <si>
    <t>Амирова Айзиля Наилевна</t>
  </si>
  <si>
    <t>Аглетдинова Ландыш Филюсовна</t>
  </si>
  <si>
    <t xml:space="preserve">Заместитель директора по методической работе     </t>
  </si>
  <si>
    <t>Шайхин Айдар Расимович</t>
  </si>
  <si>
    <t xml:space="preserve">Заместитель директора по инновационной работе </t>
  </si>
  <si>
    <t xml:space="preserve">Заместитель директора по общим вопросам           </t>
  </si>
  <si>
    <t>Аюпов Фирзар Рашитович</t>
  </si>
  <si>
    <t xml:space="preserve">Заместитель директора по информатизация </t>
  </si>
  <si>
    <t xml:space="preserve">Главный Бухгалтер                          </t>
  </si>
  <si>
    <t>ГБОУ "Лениногорская школа № 14"</t>
  </si>
  <si>
    <t>Салихова Гульгина тагировна</t>
  </si>
  <si>
    <t>Черкасова Екатерина Викторовна</t>
  </si>
  <si>
    <t>Зам.директора по безопасности</t>
  </si>
  <si>
    <t>ГБОУ "Нурлатская школа-интернат"</t>
  </si>
  <si>
    <t>ГБООУ "Болгарская санаторная школа-интернат"</t>
  </si>
  <si>
    <t xml:space="preserve">ГБОУ "Набережночелнинская школа №87 для детей с ограниченными возможностями здоровья"
</t>
  </si>
  <si>
    <t>Максимова Елена Влидимировна</t>
  </si>
  <si>
    <t xml:space="preserve">зам.директора по УР </t>
  </si>
  <si>
    <t>Мухамедзянова Роза Генадьевна</t>
  </si>
  <si>
    <t>зам.директора по ХР</t>
  </si>
  <si>
    <t>ГБОУ «Набережночелнинская  начальная школа – детский сад № 89  для детей с ограниченными возможностями здоровья»</t>
  </si>
  <si>
    <t>ГБОУ "Нижнекамская школа-интернат"</t>
  </si>
  <si>
    <t>Петрова Надежда Михайловна</t>
  </si>
  <si>
    <t>Епишова Кристина Владиславовна</t>
  </si>
  <si>
    <t>Дубинкина Марина Сергеевна</t>
  </si>
  <si>
    <t>ГБОУ"Тлянче-Тамакская школа-интернат для детей с ОВЗ"</t>
  </si>
  <si>
    <t>директор учитель</t>
  </si>
  <si>
    <t>учитель зам.директора по УВР</t>
  </si>
  <si>
    <t xml:space="preserve"> учитель зам.директора по ВР </t>
  </si>
  <si>
    <t>ГБОУ"Маскаринская школа-интернат для детей с ограниченными возможностями здоровья"</t>
  </si>
  <si>
    <t>ГБОУ "Казанская школа-интернат №11"</t>
  </si>
  <si>
    <t>Зам. директора по учебной части</t>
  </si>
  <si>
    <t>Зам. директора по воспитательной части</t>
  </si>
  <si>
    <t>ГБОУ "Актюбинская школа-интернат"</t>
  </si>
  <si>
    <t>Гончарова Евгения Алексеевна</t>
  </si>
  <si>
    <t>ГБОУ "Нижнетабынская школа-интернат"</t>
  </si>
  <si>
    <t>Заметитель директора по УР</t>
  </si>
  <si>
    <t xml:space="preserve">Шакирова Диана Замировна </t>
  </si>
  <si>
    <t>Заметитель директора по ВР</t>
  </si>
  <si>
    <t xml:space="preserve">Ахметова Гульназ Валериянтовна </t>
  </si>
  <si>
    <t>Гилметдинова Разиля Загитовна</t>
  </si>
  <si>
    <t>Заметитель директора по АХР</t>
  </si>
  <si>
    <t>ГБОУ"Татарско-Елтанская школа-интернат</t>
  </si>
  <si>
    <t>Ахмадиев Радик Рашитович</t>
  </si>
  <si>
    <t>Заместитель директора по УП</t>
  </si>
  <si>
    <t>ГБОУ "Казанская школа-интернат № 4 для детей с ограниченными возможностями здоровья"</t>
  </si>
  <si>
    <t>Заместитель директора по лечебной работе</t>
  </si>
  <si>
    <t>Полилингвальный образовательный комплекс "Адымнар"</t>
  </si>
  <si>
    <t>Зам.директора по УП</t>
  </si>
  <si>
    <t>Гильмутдинова Гюзель Шакировна</t>
  </si>
  <si>
    <t>Зайнуллина Фарида Габдельбаровна</t>
  </si>
  <si>
    <t>Киямова Рушания Кутдусовна</t>
  </si>
  <si>
    <t>Мустафина Айсылу Ханифовна</t>
  </si>
  <si>
    <t>Мухамадиева Эльвира Ренатовна</t>
  </si>
  <si>
    <t>Пухаева Светлана Согратовна</t>
  </si>
  <si>
    <t>Зам.директора по УП в  ЦОО</t>
  </si>
  <si>
    <t>Рахметуллин Ильдар Шафигуллович</t>
  </si>
  <si>
    <t>ГБОУ " Сабинская школа-интернат"</t>
  </si>
  <si>
    <t>ГБОУ "Сокольская школа интернат"</t>
  </si>
  <si>
    <t>Мубаракшина Ваоентина Ивановна</t>
  </si>
  <si>
    <t>Фирсова Татьяна Ивановна</t>
  </si>
  <si>
    <t>ГБОУ "Болгарская школа-интернат"</t>
  </si>
  <si>
    <t>ГБОУ "Мамадышская школа интернат для детей с ОВЗ"</t>
  </si>
  <si>
    <t>Адиятуллина Ляйсан Гилемхановна</t>
  </si>
  <si>
    <t>Фасхиева Айгуль Ильгизовна</t>
  </si>
  <si>
    <t>Заместитель директора по уч.работе</t>
  </si>
  <si>
    <t>Заместитель директора по воспит.работе</t>
  </si>
  <si>
    <t>ГБОУ "Альметьевская школа №19"</t>
  </si>
  <si>
    <t>Шайдуллина Халима Камиловна</t>
  </si>
  <si>
    <t>заместитель директора по охране труда</t>
  </si>
  <si>
    <t>заместитель директора по метод.работе</t>
  </si>
  <si>
    <t>Хайруллова Зульфия Наиловна</t>
  </si>
  <si>
    <t>ГБОУ "Мензелинская школа-интернат"</t>
  </si>
  <si>
    <t>Султангалиева Наиля Гильмегаянова</t>
  </si>
  <si>
    <t>Кочетков Вячеслав Вячеславович</t>
  </si>
  <si>
    <t>Зам.директора (ЗОЛ "Полянка")</t>
  </si>
  <si>
    <t>Садыкова Любовь Владимировна</t>
  </si>
  <si>
    <t>ГБОУ "Казанская школа №76</t>
  </si>
  <si>
    <t>Тулаева Наталья Ивановна</t>
  </si>
  <si>
    <t>Акчурина Лилия Валерьевна</t>
  </si>
  <si>
    <t>зам.директора  по УР</t>
  </si>
  <si>
    <t>с26.04.2021 по 31.12.2021г.</t>
  </si>
  <si>
    <t xml:space="preserve"> с 01.01.2021 по 12.03.2021</t>
  </si>
  <si>
    <t xml:space="preserve"> с 16.03.2021 по 19.10.2021</t>
  </si>
  <si>
    <t xml:space="preserve"> с 20.10.2021 по 31.12.2021</t>
  </si>
  <si>
    <t xml:space="preserve"> с 01.01.2021 по 10.08.2021г</t>
  </si>
  <si>
    <t>с 11.08.2021г по 31.12.2021г</t>
  </si>
  <si>
    <t>0,5ставки</t>
  </si>
  <si>
    <t xml:space="preserve"> 01.01.2021-31.08.2021</t>
  </si>
  <si>
    <t>01.09.2021-31.12.2021</t>
  </si>
  <si>
    <t>01.01.2021-31.08.2021</t>
  </si>
  <si>
    <t>с 01.09.2021 по 31 .12 2021 г. 0,5ставки</t>
  </si>
  <si>
    <t>с 01.01.2021 по     31.05. 2021</t>
  </si>
  <si>
    <t>с 01.01.2021 по 07.09. 2021 г.</t>
  </si>
  <si>
    <t>с 09.11.2021 по 31.12. 2021 г</t>
  </si>
  <si>
    <t>с 01.09.2021 по 08.11. 2021 г.</t>
  </si>
  <si>
    <t>0,25ставки</t>
  </si>
  <si>
    <t>0,75 ставки</t>
  </si>
  <si>
    <t>с 01.01.2021 по 15.09.2021</t>
  </si>
  <si>
    <t>с 01.01.2021 по 07.09.2021</t>
  </si>
  <si>
    <t>с 10.09.2021 по 26.09.2021</t>
  </si>
  <si>
    <t>с 22.09.2021 по 31.12.2021, 0,5 ставки</t>
  </si>
  <si>
    <t xml:space="preserve"> с 21.11.2021 по 31.12.2021, 0,5 ставки</t>
  </si>
  <si>
    <t>с 01.09.2021 по 06.09.2021</t>
  </si>
  <si>
    <t>с 16.02.2021 - 31.12.2021</t>
  </si>
  <si>
    <t>01.01.2021 -29.01.2021</t>
  </si>
  <si>
    <t>01.01.2021 - 31.08.2021</t>
  </si>
  <si>
    <t>с 01.09.2021-31.12.2021</t>
  </si>
  <si>
    <t>с 01.12.2021-31.12.2021</t>
  </si>
  <si>
    <t>01.01.2021 -31.03.2021</t>
  </si>
  <si>
    <t>с 01.04.2021-31.12.2021</t>
  </si>
  <si>
    <t>01.01.2021 -25.08.2021</t>
  </si>
  <si>
    <t>01.01.2021- 22.02.2021</t>
  </si>
  <si>
    <t>с 01.02.2021-31.12.2021</t>
  </si>
  <si>
    <t>с 01.01.2021 по 31.08.2021</t>
  </si>
  <si>
    <t>с 01.09.2021 по 31.12.2021г.</t>
  </si>
  <si>
    <t>1.01.2021-24.05.2021</t>
  </si>
  <si>
    <t>с 01.01.2021 по 30.09.2021</t>
  </si>
  <si>
    <t>работает с 25.10.2021г.</t>
  </si>
  <si>
    <t>с 25.02.21 по 02.08.2021</t>
  </si>
  <si>
    <t>с 03.08.21 по 31.12.2021</t>
  </si>
  <si>
    <t xml:space="preserve">с 01.01.21 по 30.09.21 </t>
  </si>
  <si>
    <t>с 01.01.21 по 31.10.21</t>
  </si>
  <si>
    <t>с 01.11.21 по 31.12.21</t>
  </si>
  <si>
    <t>с 01.01.21 по 31.07.21; с 01.11.21 по 31.12.21</t>
  </si>
  <si>
    <t xml:space="preserve"> с 01.08.21 по 31.10.21</t>
  </si>
  <si>
    <t>ГБОУ Бугульминская кадетская школа-интернат</t>
  </si>
  <si>
    <t>Кириллова Эвелина Петровна</t>
  </si>
  <si>
    <t>Осипович Татьяна Анатольевна</t>
  </si>
  <si>
    <t>ГБОУ Черемшанская кадетская школа-интернат"</t>
  </si>
  <si>
    <t>Зам. директора по  учебной работе</t>
  </si>
  <si>
    <t>ГБОУ "Васильевская КШИ им. Героя Советского Союза Н.Волостнова"</t>
  </si>
  <si>
    <t>ГБОУ "Кадетская школа №82 им.И.Маннанова</t>
  </si>
  <si>
    <t>Еланцева Елена Генадьевна</t>
  </si>
  <si>
    <t>Зам.директора по уч.восп.работе</t>
  </si>
  <si>
    <t>Рыбакова Лариса Генадьевна</t>
  </si>
  <si>
    <t>Ханов Ильнар Дульатович</t>
  </si>
  <si>
    <t>Гараева Эльвира Фоатовна</t>
  </si>
  <si>
    <t>Хазбиева Лилия Ильгизовна</t>
  </si>
  <si>
    <t xml:space="preserve">Заместитель директора по учебному процессу </t>
  </si>
  <si>
    <t xml:space="preserve"> Замураева Любовь Дмитриевна</t>
  </si>
  <si>
    <t>ГБОУ "Тетюшская кадетская школа-интернат"</t>
  </si>
  <si>
    <t>Аффанасьева Римма Геннадьевна</t>
  </si>
  <si>
    <t>ГБОУ Кадетская школа полиции "Калкан"</t>
  </si>
  <si>
    <t>Ролич Ирина Васильевна</t>
  </si>
  <si>
    <t>Арсланова Эльвира Радиковна</t>
  </si>
  <si>
    <t>зам.директора по учебной работе</t>
  </si>
  <si>
    <t>Маканова Мадина Миннебаевна</t>
  </si>
  <si>
    <t>зам.директора по воспитательной работе</t>
  </si>
  <si>
    <t>ГБОУ Акташышская кадетская школа</t>
  </si>
  <si>
    <t>зам по УР</t>
  </si>
  <si>
    <t>зам по ВР</t>
  </si>
  <si>
    <t>зам по ВП</t>
  </si>
  <si>
    <t>ГБОУ "Болгарская кадетская школа-интернат им. Карпова П.А."</t>
  </si>
  <si>
    <t xml:space="preserve">заместитель директора по УВР </t>
  </si>
  <si>
    <t>Палагина Любовь Витальевна</t>
  </si>
  <si>
    <t>ГБОУ Кадетская школа им. Героя Советского Союза  имени Никиты Кайманова</t>
  </si>
  <si>
    <t>Мухамадеев Марсель Юрьевич</t>
  </si>
  <si>
    <t>Позднякова Виктория Владимировна</t>
  </si>
  <si>
    <t>Кирушин Кирилл Радикович</t>
  </si>
  <si>
    <t>Минигареев Раиль Фанилевич</t>
  </si>
  <si>
    <t>Люкшин Игорь Юрьевич</t>
  </si>
  <si>
    <t>Латыпова Рушания Гиниятулловна</t>
  </si>
  <si>
    <t>ГБОУ «Мензелинская кадетская школа-интернат»</t>
  </si>
  <si>
    <t xml:space="preserve">Полховский Руслан Викторович  </t>
  </si>
  <si>
    <t>Бадертдинова Эльза Рафисовна</t>
  </si>
  <si>
    <t>Галиева Елена Ириковна</t>
  </si>
  <si>
    <t xml:space="preserve">Багаутдинов Ильдар Наилевич                            </t>
  </si>
  <si>
    <t>Курченков Сергей Анатольевич</t>
  </si>
  <si>
    <t>ГБОУ "Татарстанский кадетский корпус ПФО имени Героя Советского Союза Гани Сафиуллина"</t>
  </si>
  <si>
    <t>Галлямова Венера Гусмановна</t>
  </si>
  <si>
    <t>Руководитель административно-хозяйственного производства</t>
  </si>
  <si>
    <t>ГБОУ "Камско-Устьинская кадетская школа-Интернат"</t>
  </si>
  <si>
    <t>Заместитель по административно хозяйственной работе</t>
  </si>
  <si>
    <t>с 11.05.2021 по 31.12.2021</t>
  </si>
  <si>
    <t>с 01.01.2021 по 31.03.2021</t>
  </si>
  <si>
    <t>с 05.10.2021 по 31.12.2021</t>
  </si>
  <si>
    <t xml:space="preserve"> 01.01.2021 по 04.05.2021</t>
  </si>
  <si>
    <t>с 01.01.2021-31.08.2021</t>
  </si>
  <si>
    <t>с  01.01.2021 по 05.07.2021 - 1 ставка</t>
  </si>
  <si>
    <t>с 01.09.2021 по 31.12.2021 -0,5 ставки</t>
  </si>
  <si>
    <t>Петрова Регина Фаритовна</t>
  </si>
  <si>
    <t>Маркелова Марина Алексеевна</t>
  </si>
  <si>
    <t xml:space="preserve">Кривенцова Юлия Владимировна </t>
  </si>
  <si>
    <t>Заместитиль директора по УВР</t>
  </si>
  <si>
    <t>ГБУ для детей-сирот и детей, оставшихся без попечения родителей "Елабужский детский дом"</t>
  </si>
  <si>
    <t>зам. директора по УВР</t>
  </si>
  <si>
    <t>Алтынбаева луиза Анатольевна</t>
  </si>
  <si>
    <t>Замиститель директора по УВР</t>
  </si>
  <si>
    <t>Замиститель директора по АХР</t>
  </si>
  <si>
    <t>Ильина Елена Геннадьевна</t>
  </si>
  <si>
    <t xml:space="preserve">Конышева Галина Александровна </t>
  </si>
  <si>
    <t>Логутова Альбина Шайхиевна</t>
  </si>
  <si>
    <t>с 01.01.2021 по17.09.2021</t>
  </si>
  <si>
    <t>с 06.10.2021 по 31.12.2021г.</t>
  </si>
  <si>
    <t>с 01.01.2021 по 01.02.2021</t>
  </si>
  <si>
    <t>с 08.12.2021 по 31.12.2021</t>
  </si>
  <si>
    <t>с 01.01.2021 по 07.12.2021</t>
  </si>
  <si>
    <t>ГАУ "ЦОПМКП"</t>
  </si>
  <si>
    <t>ГАОУ "РОЦ"</t>
  </si>
  <si>
    <t>Заместитель директора -руководитель структурного подразделения</t>
  </si>
  <si>
    <t>Нургалиев Ильсур Мансурович</t>
  </si>
  <si>
    <t>Усач Виолетта Ильдаровна</t>
  </si>
  <si>
    <t xml:space="preserve"> ГАОУ ЦППРК "Росток"</t>
  </si>
  <si>
    <t>Охотникова Дарья Сергеевна</t>
  </si>
  <si>
    <t xml:space="preserve">Назарова Мария Анатольевна </t>
  </si>
  <si>
    <t xml:space="preserve">Идрисова Инна Вениаминовна </t>
  </si>
  <si>
    <t>ГБУ " ЦССУ г.Набережные Челны"</t>
  </si>
  <si>
    <t>ГБУ "ЦССУ" г.Казань</t>
  </si>
  <si>
    <t>Низамутдинова Алина Рустемовна</t>
  </si>
  <si>
    <t>Гумерова Лилия Анваровна</t>
  </si>
  <si>
    <t>Бурлака Наталья Ивановна</t>
  </si>
  <si>
    <t>Лазутина Наталья Александровна</t>
  </si>
  <si>
    <t xml:space="preserve">ГБУ «ЦССУ г.Бугульмы»             </t>
  </si>
  <si>
    <t>Константинова Ольга Петровна</t>
  </si>
  <si>
    <t>Руководитель</t>
  </si>
  <si>
    <t>Зам.руководителя</t>
  </si>
  <si>
    <t>Зам.руков.по АХЧ</t>
  </si>
  <si>
    <t>ГБУ ДО "РЦВР"</t>
  </si>
  <si>
    <t>Зиновьев Алексей Михайлович</t>
  </si>
  <si>
    <t>Заместитель директор по проектному управлению ,развитию и внешним коммуникациям</t>
  </si>
  <si>
    <t>Владимирова Юлия Юрьевна</t>
  </si>
  <si>
    <t>Заместитель директора по методической поддержке,образовательным программам и внедрению новых форм дополнительного образование</t>
  </si>
  <si>
    <t>Шакуров Габделгагиз Миннегайсиевич</t>
  </si>
  <si>
    <t>заместитель директора административно хозяйсвенной работы</t>
  </si>
  <si>
    <t>Главный Бухгалтер</t>
  </si>
  <si>
    <t>37041.66</t>
  </si>
  <si>
    <t>Государственное бюджетное учреждение "Республиканский центр мониторинга качества образования"</t>
  </si>
  <si>
    <t>Гильфанова Алия Ильгизовна</t>
  </si>
  <si>
    <t>ГБУ "Институт истории им.Ш.Марджани АН РТ"</t>
  </si>
  <si>
    <t>Гибатдинов Марат Мингалиевич</t>
  </si>
  <si>
    <t>Бустанов Альфрид Кашафович</t>
  </si>
  <si>
    <t>ГАОУ ДПО Институт Развития образования РТ</t>
  </si>
  <si>
    <t>Ректор</t>
  </si>
  <si>
    <t>Первый проректор</t>
  </si>
  <si>
    <t>Шамсутдинова Лариса Петровна</t>
  </si>
  <si>
    <t>Проректор по учебно методической деятельности</t>
  </si>
  <si>
    <t>ГБУ РЦ ППМСП "ЦПМПК"</t>
  </si>
  <si>
    <t xml:space="preserve">  Ермолаева Наталья Александровна</t>
  </si>
  <si>
    <t xml:space="preserve">  Шарафеева Марина Геннадьевна</t>
  </si>
  <si>
    <t>с 01.01.2021 по 06.10. 2021</t>
  </si>
  <si>
    <t>с 01.01.2021 по 24.06.2021</t>
  </si>
  <si>
    <t>с 01.01.21 по 30.04.21г.</t>
  </si>
  <si>
    <t>с 01.05.21 по 22.10.21-0,5 ставки</t>
  </si>
  <si>
    <t>с 01.09.21 по 22.10.21г.-0,5 ставки</t>
  </si>
  <si>
    <t>с 26.10.21 по 31.12.21-0,5 ставки</t>
  </si>
  <si>
    <t>РСОШ</t>
  </si>
  <si>
    <t>Зам.директора поАХЧ</t>
  </si>
  <si>
    <t>Зам.директора по режиму</t>
  </si>
  <si>
    <t>Зам директора по УР</t>
  </si>
  <si>
    <t>Богатина Анастасия Александровна</t>
  </si>
  <si>
    <t>ГКУ "Республиканский центр усыновления опеки и попечительства</t>
  </si>
  <si>
    <t>Исхакова Динара Рамилевна</t>
  </si>
  <si>
    <t>Заместитель директора СПС</t>
  </si>
  <si>
    <t>Мухаметзянова Аида Агзамовна</t>
  </si>
  <si>
    <t>Заместитель директора ПМПС</t>
  </si>
  <si>
    <t>Данилова Инна Игоревна</t>
  </si>
  <si>
    <t>6 месяцев</t>
  </si>
  <si>
    <t>Заместитель  директора по практическому обучению</t>
  </si>
  <si>
    <t xml:space="preserve">Ражапова Гульсина Ильгизовна </t>
  </si>
  <si>
    <t>Ибрагимова Фаниля Гильмулловна</t>
  </si>
  <si>
    <t>Хакимов Хамит Тавангирович</t>
  </si>
  <si>
    <t>Заместитель директора по обеспечению безопасности в профессиональных образовательных организациях в РТ</t>
  </si>
  <si>
    <t>Хакимова Эльвина Фарисовна</t>
  </si>
  <si>
    <t>Шайхатрова Эльмира Гафуряновна</t>
  </si>
  <si>
    <t>ГАПОУ " БМТ "</t>
  </si>
  <si>
    <t>Гатин Альфат Ахсанович</t>
  </si>
  <si>
    <t>Начальник хозяйственного отдела</t>
  </si>
  <si>
    <t>Зайнутдинова Марьям Мухамедхорезовна</t>
  </si>
  <si>
    <t>Зам. Директора по УПР</t>
  </si>
  <si>
    <t>Зам. Директора по воспитательной работе</t>
  </si>
  <si>
    <t>Котлыбаева Айгуль Ильгизовне</t>
  </si>
  <si>
    <t>Минхаерова Эльмира Сагитзяновна</t>
  </si>
  <si>
    <t>Зам. Директора по учебному процессу</t>
  </si>
  <si>
    <t>ГАПОУ "Нижнкмский индустриальный техникум"</t>
  </si>
  <si>
    <t>Арсланова Альбина Эльдаровна</t>
  </si>
  <si>
    <t>Байрашова Татьяна Александровна</t>
  </si>
  <si>
    <t>заместитель директора по ООД</t>
  </si>
  <si>
    <t>Насибуллина Фирая Тагировна</t>
  </si>
  <si>
    <t>заместител  директора по инн. и анал. работе</t>
  </si>
  <si>
    <t>Ситнова Татьяна Александровна</t>
  </si>
  <si>
    <t>заместитель директора по ЗиОЗ</t>
  </si>
  <si>
    <t>Айсалимова Ирина Сябитулловна</t>
  </si>
  <si>
    <t>ГАПОУ "КНН имени В.Н.Лемаева"</t>
  </si>
  <si>
    <t>Валеева Гузель Рашатовна</t>
  </si>
  <si>
    <t>Вятчанникова Ольга Валерьевна</t>
  </si>
  <si>
    <t>Заместитель директора по УР          (с 01.09.2021г.)</t>
  </si>
  <si>
    <t>Набиуллина Альбина  Ринадовна</t>
  </si>
  <si>
    <t>Саитов Рустам Раилович</t>
  </si>
  <si>
    <t>Хусаинова Алия Габдрашитовна</t>
  </si>
  <si>
    <t>Заместитель директора по общим и экономическим вопросам</t>
  </si>
  <si>
    <t xml:space="preserve">Зам  дир. по воспит. Работе </t>
  </si>
  <si>
    <t xml:space="preserve">Зам дир.по учебной работе </t>
  </si>
  <si>
    <t xml:space="preserve">Зам дир. по теорит.обучению </t>
  </si>
  <si>
    <t xml:space="preserve">Нуриев Айрат Султанович </t>
  </si>
  <si>
    <t>Зам дир  по производств. Обучению и практике</t>
  </si>
  <si>
    <t xml:space="preserve">Зам дир. АХР </t>
  </si>
  <si>
    <t xml:space="preserve">Зам дир.  по гос. Закупкам и котрактный управляющий </t>
  </si>
  <si>
    <t xml:space="preserve">Низамова Диляра Рафиковна </t>
  </si>
  <si>
    <t xml:space="preserve">Зам дир. По научно- метод. Работе </t>
  </si>
  <si>
    <t>Котельникова Ирина Михайловна</t>
  </si>
  <si>
    <t>ГАПОУ "КГАМТ им.Л.Б.Васильева"</t>
  </si>
  <si>
    <t>Попова  Елена Владимировна</t>
  </si>
  <si>
    <t>Габутдинов Ринат Рамилевич</t>
  </si>
  <si>
    <t>заместитель директора по учебной-производственной работе</t>
  </si>
  <si>
    <t>Нурлыгаянов Ильгиз Рафаилович</t>
  </si>
  <si>
    <t>заместитель директора по административно-хозяйственной  работе</t>
  </si>
  <si>
    <t>Исаева Светлана Владимировна</t>
  </si>
  <si>
    <t>Зубарева Марина Олеговна</t>
  </si>
  <si>
    <t>Садыкова Лилия Тагировна</t>
  </si>
  <si>
    <t>ГАПОУ "МПТ"</t>
  </si>
  <si>
    <t xml:space="preserve"> Зам. директора по УР</t>
  </si>
  <si>
    <t>Гл. бухгалтер</t>
  </si>
  <si>
    <t>Заместитель директора по АХЧ и по безопасности</t>
  </si>
  <si>
    <t>Исхакова Ильсияр Ингиловна</t>
  </si>
  <si>
    <t>Галимова Гульфия Касымовна</t>
  </si>
  <si>
    <t>Гадеев Вячеслав Марсович</t>
  </si>
  <si>
    <t>Зам.директора по АХЧ с 01.09.2021</t>
  </si>
  <si>
    <t>Зам.директора по АХЧ 01.01.2021-31.08.2021</t>
  </si>
  <si>
    <t>заместитель директора по безопасности</t>
  </si>
  <si>
    <t>заместитель директора по гос.закупкам</t>
  </si>
  <si>
    <t>Шакиров Рафил Сабирович</t>
  </si>
  <si>
    <t>заместитель директора по НМР (внеш.совместитель)</t>
  </si>
  <si>
    <t>ГАПОУ "Казанский колледж строительства, архитектуры и городского хозяйства"</t>
  </si>
  <si>
    <t>Ахмадиев Роберт Явдатович</t>
  </si>
  <si>
    <t>Кокуркин Андрей Валерьевич</t>
  </si>
  <si>
    <t>Шевченко Наталья Анатольевна</t>
  </si>
  <si>
    <t>ГБОУ ВО АГНИ</t>
  </si>
  <si>
    <t>И.о.ректора, Ректор</t>
  </si>
  <si>
    <t>3 063 925,04</t>
  </si>
  <si>
    <t xml:space="preserve">Василенко Юрий Валерьевич </t>
  </si>
  <si>
    <t>Проректор по учебной работе</t>
  </si>
  <si>
    <t>Проректор по научной работе</t>
  </si>
  <si>
    <t>Реченко Денис Сергеевич</t>
  </si>
  <si>
    <t>Проректор по социальной и воспитательной работе</t>
  </si>
  <si>
    <t>Ильясова Ольга Михайловна</t>
  </si>
  <si>
    <t>Проректор по развитию персонала и связям с общественностью</t>
  </si>
  <si>
    <t>Ахметвалиева Раушания Гайсуовна</t>
  </si>
  <si>
    <t>ГАПОУ" КЭК"</t>
  </si>
  <si>
    <t>ГАПОУ "Заинский политехнический колледж"</t>
  </si>
  <si>
    <t>Чапкова Алена Ивановна</t>
  </si>
  <si>
    <t>Осинцева Ольга Петровна</t>
  </si>
  <si>
    <t>Поводырева Юлия Александровна</t>
  </si>
  <si>
    <t>ГАПОУ "АТУТ"</t>
  </si>
  <si>
    <t>Зам.директора по ОД</t>
  </si>
  <si>
    <t>Убейкина   Татьяна Николаевна</t>
  </si>
  <si>
    <t>Аюпов Фарид Фаргатович</t>
  </si>
  <si>
    <t>Зам.директора</t>
  </si>
  <si>
    <t>ГАПОУ "Алексеевский агрварный колледж"</t>
  </si>
  <si>
    <t>Солдатов Александр Алексеевсич</t>
  </si>
  <si>
    <t xml:space="preserve">Зам. директора по УПР </t>
  </si>
  <si>
    <t>Алякин Вячеслав Васильевич</t>
  </si>
  <si>
    <t>Нуруллина Эльвира Галиевна</t>
  </si>
  <si>
    <t>ГАПОУ Сармановский аграрный колледж"</t>
  </si>
  <si>
    <t>Хасаншин Данир Ришатович</t>
  </si>
  <si>
    <t>Файзелхакова Миляуша Жаудатовна</t>
  </si>
  <si>
    <t>Рафиков Сирин Султангалиевич</t>
  </si>
  <si>
    <t>Астадурян Разина Миннахметовна</t>
  </si>
  <si>
    <t>Згидуллина Нурания Гарифзяновна</t>
  </si>
  <si>
    <t>Яковлева Рамиля Тагировна</t>
  </si>
  <si>
    <t>Борщева Ангелина Артуровна</t>
  </si>
  <si>
    <t>ГАПОУ"Бавлинский аграрный колледж"</t>
  </si>
  <si>
    <t>Николайчева Гульшат Рауфовна</t>
  </si>
  <si>
    <t>Юносова Раушания Рафаилевна</t>
  </si>
  <si>
    <t>Шафиков Елена Алексеевна</t>
  </si>
  <si>
    <t>213140,32                                (с 01.09.2021г.)</t>
  </si>
  <si>
    <t>Миргазиянова Венера Халиловна</t>
  </si>
  <si>
    <t>Муратхузин Сабирзян Галимзянович</t>
  </si>
  <si>
    <t>223796,95                                (до 31.08.2021г.)</t>
  </si>
  <si>
    <t>заместитель директора по учебно-производственной практике</t>
  </si>
  <si>
    <t>Аюпов Айрат Рустемович</t>
  </si>
  <si>
    <t>Канюшева Мявлигель Джамалетдиновна</t>
  </si>
  <si>
    <t xml:space="preserve">Хуснутдинова Ильмира </t>
  </si>
  <si>
    <t>ГАПОУ "Апастовский аграрный колледж"</t>
  </si>
  <si>
    <t>Курамшин Ф.Г.</t>
  </si>
  <si>
    <t>Нигматзянов И.А.</t>
  </si>
  <si>
    <t>Сафиуллина А.В.</t>
  </si>
  <si>
    <t>Салахов Р.Р.</t>
  </si>
  <si>
    <t>Халимов И.М.</t>
  </si>
  <si>
    <t>Габитова А.Р.</t>
  </si>
  <si>
    <t>Хабибуллина Л.Н.</t>
  </si>
  <si>
    <t>Мутыгуллин Ф.Ф.</t>
  </si>
  <si>
    <t>Ихсанов Д.А.</t>
  </si>
  <si>
    <t xml:space="preserve">Багманова Наиля Мударисовна </t>
  </si>
  <si>
    <t>зам.директора по ВР (с 01 сентября 2021 г.)</t>
  </si>
  <si>
    <t>Титов Сергей Владимирович</t>
  </si>
  <si>
    <t>зам. Директора по НМР</t>
  </si>
  <si>
    <t>зам. директора филиала "Агрыз"</t>
  </si>
  <si>
    <t>ГАПОУ" Арский агропромышленный профессиональный колледж"</t>
  </si>
  <si>
    <t>внут.совместитель зам поУР</t>
  </si>
  <si>
    <t>Галиев Раис Садикович</t>
  </si>
  <si>
    <t>Назипова Рушания Шамильевна</t>
  </si>
  <si>
    <t>Исмагилова Анастасия Фанисовна</t>
  </si>
  <si>
    <t>Заместитель директора по УМР                                   (с 1 сентября 2021г.)</t>
  </si>
  <si>
    <t>Колесникова Евгения Анатольевна</t>
  </si>
  <si>
    <t>Государственное автономное профессиональное образовательное учреждение "Азнакаевский политехнический техникум"</t>
  </si>
  <si>
    <t xml:space="preserve">Заместитель директора по учебно-производственной работе (УПР) </t>
  </si>
  <si>
    <t>Заместитель директора по учебно- воспитательной работе (УВР)</t>
  </si>
  <si>
    <t>Заместитель директора по административно-хозяйственной работе (АХР)</t>
  </si>
  <si>
    <t xml:space="preserve">Фарукшина Разина Миннахметовна </t>
  </si>
  <si>
    <t>Заместитель директора по безопасности и охране труда</t>
  </si>
  <si>
    <t>Заместитель директора по НР</t>
  </si>
  <si>
    <t>Заместитель директора по ОБ</t>
  </si>
  <si>
    <t>Заместитель директора по учебному хоз-ву</t>
  </si>
  <si>
    <t>ГАПОУ "КАТК им. П.В. Дементьева"</t>
  </si>
  <si>
    <t>Григорьева Гельнур Джянатхановна</t>
  </si>
  <si>
    <t>Заместитель директора по административно -хозяйственной части</t>
  </si>
  <si>
    <t>Таймуллина Татьяна Николаевна</t>
  </si>
  <si>
    <t>Терентьева Алла Александровна</t>
  </si>
  <si>
    <t>Заместитель директора по учебно - методической работе</t>
  </si>
  <si>
    <t>Шарпов Рамиль Галимзянович</t>
  </si>
  <si>
    <t>ГАПОУ "Казанский педагогический колледж"</t>
  </si>
  <si>
    <t>Заместитель директора по произв.работ</t>
  </si>
  <si>
    <t>ГАПОУ "Зеленодольский механический колледж"</t>
  </si>
  <si>
    <t>Штыков Александр Аркадьевич</t>
  </si>
  <si>
    <t>Попов Денис Александрович</t>
  </si>
  <si>
    <t>заместитель директор по УПР</t>
  </si>
  <si>
    <t>Аглямова Миляуша Рафиковна</t>
  </si>
  <si>
    <t>Акимова Ирина Николаевна</t>
  </si>
  <si>
    <t>Владимирова Лилия Михайловна</t>
  </si>
  <si>
    <t>ГАПОУ "Тетюшский государственный колледжгнражданской защиты"</t>
  </si>
  <si>
    <t>39 129 81</t>
  </si>
  <si>
    <t>Заместитель директора по безопасности образовательного процесса</t>
  </si>
  <si>
    <t>Кострина Елена Николаевна</t>
  </si>
  <si>
    <t>Заместитель директора по информационно-коммуникационным технологиям</t>
  </si>
  <si>
    <t>заместитель директора по административно-хозяйственной работе</t>
  </si>
  <si>
    <t>Маркушина Елена Владимировна (увольнение 31.08.2021г.)</t>
  </si>
  <si>
    <t>Хайруллина Роза Мансуровна (с 01.09.2021г.)</t>
  </si>
  <si>
    <t>Шарипова Анжела Фатыховна (с 01.06.2021г.)</t>
  </si>
  <si>
    <t>заместитель директора по развитию инновационной деятельности</t>
  </si>
  <si>
    <t>Хадиева Юлиана Юрьевна (с 10.02.2021 по 13.08.2021)</t>
  </si>
  <si>
    <t>Горячева Лениза Айдаровна (с 16.08.2021 по 30.11.2021г.)</t>
  </si>
  <si>
    <t>Фатихова Роза Тахировна (с 01.12.2021г.)</t>
  </si>
  <si>
    <t xml:space="preserve">ГАПОУ "Альметьевский политехнический техникум" </t>
  </si>
  <si>
    <t>Петров Евгений Григорьевич Работает (с 17.02.21)</t>
  </si>
  <si>
    <t>Якупов Э.Т</t>
  </si>
  <si>
    <t>Емелин О.В</t>
  </si>
  <si>
    <t>Зиганшин Р.Р</t>
  </si>
  <si>
    <t>Ермолаева Е.В</t>
  </si>
  <si>
    <t>Якимова О.В</t>
  </si>
  <si>
    <t>Кузнецова М.Г</t>
  </si>
  <si>
    <t>Тябина Р.Н</t>
  </si>
  <si>
    <t>Кульментьева А.В</t>
  </si>
  <si>
    <t>Глав.бухгалтер</t>
  </si>
  <si>
    <t>Окунева И.Н</t>
  </si>
  <si>
    <t>ГАПОУ "КСК"</t>
  </si>
  <si>
    <t xml:space="preserve">заместитель директора по АХР </t>
  </si>
  <si>
    <t>Фомичева Анна Владимировна</t>
  </si>
  <si>
    <t>заместитель директора по ДО</t>
  </si>
  <si>
    <t>заведующий производством</t>
  </si>
  <si>
    <t>ГАПОУ НТТ</t>
  </si>
  <si>
    <t>ГАПОУ "Набережночелнинский политехнический колледж"</t>
  </si>
  <si>
    <t>Зам.директора по учебно-производственной работе</t>
  </si>
  <si>
    <t>Зам.директора по учебно-методической работе</t>
  </si>
  <si>
    <t>Зам.директора по хозяйственной работе</t>
  </si>
  <si>
    <t>Зам.директора по развитию</t>
  </si>
  <si>
    <t>Назарова Люция Минхалитовна</t>
  </si>
  <si>
    <t>зам.директора по учебной и производственной работе</t>
  </si>
  <si>
    <t>зам.директора по адм.-хоз. Работе</t>
  </si>
  <si>
    <t>зам.директора по производственным вопросам</t>
  </si>
  <si>
    <t>зам.директора по научно-методической работе</t>
  </si>
  <si>
    <t>ГАПОУ КамСК им.Е.Н.Батенчука</t>
  </si>
  <si>
    <t xml:space="preserve">Заместитель директора по </t>
  </si>
  <si>
    <t>Гилязетдинов Равгать Хаматович</t>
  </si>
  <si>
    <t>Зам. УчМР</t>
  </si>
  <si>
    <t>Зам.Уч.ПР</t>
  </si>
  <si>
    <t>Зам.Уч.ВР</t>
  </si>
  <si>
    <t>Долгополова Рамзия Шакировна</t>
  </si>
  <si>
    <t>Нургатина Ирина Кузьминична</t>
  </si>
  <si>
    <t>ГАПОУ "КНХК им В.П. Лушникова"</t>
  </si>
  <si>
    <t>ГАПОУ "АТЭТ"</t>
  </si>
  <si>
    <t>Закирова Зульфия Гильфановна</t>
  </si>
  <si>
    <t>Замститель директора</t>
  </si>
  <si>
    <t>Насибуллина Гульнара Минзалетдиновна</t>
  </si>
  <si>
    <t>Салахов Ильгизар Миргарифанович</t>
  </si>
  <si>
    <t xml:space="preserve">заместитель директора по административно-хозяйственной части </t>
  </si>
  <si>
    <t>ГАПОУ "Набережночелниснкий педагогический колледж"</t>
  </si>
  <si>
    <t>Шакирова Люция Галеевна</t>
  </si>
  <si>
    <t>заместитель диреткора по УПР</t>
  </si>
  <si>
    <t>Набиуллина Татьяна Михайловна (с 1.07.2021)</t>
  </si>
  <si>
    <t>Ибрагимов Ренат Махмутович</t>
  </si>
  <si>
    <t>Гайниева Альсина Рамилевна</t>
  </si>
  <si>
    <t>зам.директора по информатизации</t>
  </si>
  <si>
    <t>Гарипова Зоя Сергеевна</t>
  </si>
  <si>
    <t>Черезова Лилия Георгиевна</t>
  </si>
  <si>
    <t>Нуруллин Рамис Зинарисович</t>
  </si>
  <si>
    <t>Сафина Ляйля Фазиловна</t>
  </si>
  <si>
    <t>Заместитель директора по научно - методической работе</t>
  </si>
  <si>
    <t>Садртдинов Радик Расулович</t>
  </si>
  <si>
    <t>Заместитель директора поучебно - производственной работе</t>
  </si>
  <si>
    <t>Вильданова Альбина Флюновна</t>
  </si>
  <si>
    <t>Фатихова Наркиза Галимяновна</t>
  </si>
  <si>
    <t>Заместитель директора по учебно - воспитательной работе</t>
  </si>
  <si>
    <t>Ялалова Гузель Халиловна</t>
  </si>
  <si>
    <t>ГАПОУ "КАТТ им. А.П.Обыденнова"</t>
  </si>
  <si>
    <t>ГБПОУ "Бугульминский профессионально-педагогический колледж"</t>
  </si>
  <si>
    <t>Абдуллин Фагим Ганеевич</t>
  </si>
  <si>
    <t>Губайдуллина Ройшанья Милахмедовна</t>
  </si>
  <si>
    <t>Алимова Раиля Фанилевна</t>
  </si>
  <si>
    <t>Зам директора УВР</t>
  </si>
  <si>
    <t>Гарафутдинова Гульназ Рафисовна</t>
  </si>
  <si>
    <t>Зам директора по научно-методической работе</t>
  </si>
  <si>
    <t>Зам директора п/о</t>
  </si>
  <si>
    <t>ГАПОУ "Атнинский сельскохозяйственный техникум им.Габдуллы Тукая"</t>
  </si>
  <si>
    <t>Валитова Файля Рашитовна</t>
  </si>
  <si>
    <t>Заместитель директора                   по производственному обучению</t>
  </si>
  <si>
    <t>Заместитель директора                  по учебно-воспитательной работе</t>
  </si>
  <si>
    <t>Заместитель директора (контрактный управляющий)</t>
  </si>
  <si>
    <t>Заместитель директора                   по административно-хозяйственной части</t>
  </si>
  <si>
    <t>Шакирова Нурфия Гусмановна</t>
  </si>
  <si>
    <t>Работала по 29.06.2021 г.</t>
  </si>
  <si>
    <t>Работает с 30.06.2021 г.</t>
  </si>
  <si>
    <t>Работал по 31.08.2021 г.</t>
  </si>
  <si>
    <t>Работает с 01.09.2021 г.</t>
  </si>
  <si>
    <t>30.07.2021 уволен</t>
  </si>
  <si>
    <t xml:space="preserve"> с 31.07.2021 врио директора</t>
  </si>
  <si>
    <t>13.07.2021 уволена</t>
  </si>
  <si>
    <t>27.09.2021 уволена</t>
  </si>
  <si>
    <t>12.07.2021 уволен</t>
  </si>
  <si>
    <t>13.07.2021 принята</t>
  </si>
  <si>
    <t>Уволен 31.08.2021</t>
  </si>
  <si>
    <t>Принят с 01.09.2021г</t>
  </si>
  <si>
    <t>Заместитель директора по производственному обучению</t>
  </si>
  <si>
    <t xml:space="preserve">ГБОУ "Казанская кадетская школа- интернат им. Б.К. Кузнецова" нет директора </t>
  </si>
  <si>
    <t>№ п/п</t>
  </si>
  <si>
    <t>Юнусов Раис Шагитович</t>
  </si>
  <si>
    <t>Информация  о среднемесячной заработной плате за 2021 год 
руководителей, их заместителей и главных бухгалтеров организаций, подведомственных Министерству образования и науки Республики Татарстан</t>
  </si>
  <si>
    <t>Общая заработная плата в 2021 году за счет всех источников, руб.</t>
  </si>
  <si>
    <t>Среднемесячная зарплата в 2021 году за счет всех источников,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</si>
</sst>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.00_ ;\-#,##0.00\ "/>
    <numFmt numFmtId="166" formatCode="#,##0.00\ _₽"/>
    <numFmt numFmtId="167" formatCode="0;[Red]0"/>
    <numFmt numFmtId="168" formatCode="#,##0.0"/>
    <numFmt numFmtId="169" formatCode="#&quot; &quot;##0.00"/>
    <numFmt numFmtId="170" formatCode="0.00;[Red]0.00"/>
    <numFmt numFmtId="171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0">
    <xf numFmtId="0" fontId="0" fillId="0" borderId="0" xfId="0"/>
    <xf numFmtId="0" fontId="8" fillId="0" borderId="1" xfId="0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/>
    <xf numFmtId="0" fontId="0" fillId="0" borderId="1" xfId="0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25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4" fontId="8" fillId="0" borderId="1" xfId="0" applyNumberFormat="1" applyFont="1" applyBorder="1" applyAlignment="1" applyProtection="1">
      <alignment horizontal="center" vertical="top" wrapText="1"/>
      <protection locked="0"/>
    </xf>
    <xf numFmtId="169" fontId="1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top"/>
    </xf>
    <xf numFmtId="166" fontId="7" fillId="2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171" fontId="1" fillId="0" borderId="1" xfId="0" applyNumberFormat="1" applyFont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0" fontId="1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0" xfId="0" applyFill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6">
    <cellStyle name="Денежный 2" xfId="2"/>
    <cellStyle name="Денежный 2 2" xfId="10"/>
    <cellStyle name="Обычный" xfId="0" builtinId="0"/>
    <cellStyle name="Обычный 2" xfId="1"/>
    <cellStyle name="Обычный 2 2" xfId="3"/>
    <cellStyle name="Финансовый" xfId="25" builtinId="3"/>
    <cellStyle name="Финансовый 2" xfId="4"/>
    <cellStyle name="Финансовый 2 10" xfId="23"/>
    <cellStyle name="Финансовый 2 2" xfId="7"/>
    <cellStyle name="Финансовый 2 3" xfId="6"/>
    <cellStyle name="Финансовый 2 4" xfId="11"/>
    <cellStyle name="Финансовый 2 5" xfId="13"/>
    <cellStyle name="Финансовый 2 6" xfId="15"/>
    <cellStyle name="Финансовый 2 7" xfId="17"/>
    <cellStyle name="Финансовый 2 8" xfId="19"/>
    <cellStyle name="Финансовый 2 9" xfId="21"/>
    <cellStyle name="Финансовый 3" xfId="5"/>
    <cellStyle name="Финансовый 3 10" xfId="24"/>
    <cellStyle name="Финансовый 3 2" xfId="8"/>
    <cellStyle name="Финансовый 3 3" xfId="9"/>
    <cellStyle name="Финансовый 3 4" xfId="12"/>
    <cellStyle name="Финансовый 3 5" xfId="14"/>
    <cellStyle name="Финансовый 3 6" xfId="16"/>
    <cellStyle name="Финансовый 3 7" xfId="18"/>
    <cellStyle name="Финансовый 3 8" xfId="20"/>
    <cellStyle name="Финансовый 3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01"/>
  <sheetViews>
    <sheetView tabSelected="1" workbookViewId="0">
      <selection activeCell="D5" sqref="D5"/>
    </sheetView>
  </sheetViews>
  <sheetFormatPr defaultRowHeight="15.75" x14ac:dyDescent="0.25"/>
  <cols>
    <col min="1" max="1" width="6" style="12" customWidth="1"/>
    <col min="2" max="2" width="25.7109375" style="91" customWidth="1"/>
    <col min="3" max="3" width="30.28515625" style="94" customWidth="1"/>
    <col min="4" max="4" width="23" style="91" customWidth="1"/>
    <col min="5" max="5" width="23.5703125" style="11" customWidth="1"/>
    <col min="6" max="6" width="24" style="11" customWidth="1"/>
    <col min="7" max="7" width="19.85546875" style="14" customWidth="1"/>
    <col min="8" max="8" width="17" style="3" customWidth="1"/>
    <col min="9" max="16384" width="9.140625" style="3"/>
  </cols>
  <sheetData>
    <row r="1" spans="1:14" ht="80.25" customHeight="1" x14ac:dyDescent="0.25">
      <c r="A1" s="178" t="s">
        <v>1579</v>
      </c>
      <c r="B1" s="178"/>
      <c r="C1" s="178"/>
      <c r="D1" s="178"/>
      <c r="E1" s="178"/>
      <c r="F1" s="178"/>
      <c r="G1" s="178"/>
    </row>
    <row r="2" spans="1:14" s="7" customFormat="1" ht="63" x14ac:dyDescent="0.25">
      <c r="A2" s="13" t="s">
        <v>1577</v>
      </c>
      <c r="B2" s="16" t="s">
        <v>0</v>
      </c>
      <c r="C2" s="16" t="s">
        <v>2</v>
      </c>
      <c r="D2" s="16" t="s">
        <v>1</v>
      </c>
      <c r="E2" s="16" t="s">
        <v>1580</v>
      </c>
      <c r="F2" s="21" t="s">
        <v>1581</v>
      </c>
      <c r="G2" s="16" t="s">
        <v>950</v>
      </c>
      <c r="H2" s="5"/>
      <c r="I2" s="5"/>
      <c r="J2" s="5"/>
      <c r="K2" s="5"/>
      <c r="L2" s="6"/>
      <c r="M2" s="6"/>
      <c r="N2" s="6"/>
    </row>
    <row r="3" spans="1:14" ht="34.5" customHeight="1" x14ac:dyDescent="0.25">
      <c r="A3" s="122">
        <v>1</v>
      </c>
      <c r="B3" s="154" t="s">
        <v>955</v>
      </c>
      <c r="C3" s="22" t="s">
        <v>624</v>
      </c>
      <c r="D3" s="22" t="s">
        <v>14</v>
      </c>
      <c r="E3" s="22">
        <v>618158.75</v>
      </c>
      <c r="F3" s="22">
        <v>51513.23</v>
      </c>
    </row>
    <row r="4" spans="1:14" ht="31.5" customHeight="1" x14ac:dyDescent="0.25">
      <c r="A4" s="146"/>
      <c r="B4" s="155"/>
      <c r="C4" s="22" t="s">
        <v>625</v>
      </c>
      <c r="D4" s="22" t="s">
        <v>159</v>
      </c>
      <c r="E4" s="22">
        <v>675741.92</v>
      </c>
      <c r="F4" s="22">
        <v>56311.83</v>
      </c>
    </row>
    <row r="5" spans="1:14" ht="34.5" customHeight="1" x14ac:dyDescent="0.25">
      <c r="A5" s="146"/>
      <c r="B5" s="155"/>
      <c r="C5" s="22" t="s">
        <v>626</v>
      </c>
      <c r="D5" s="22" t="s">
        <v>796</v>
      </c>
      <c r="E5" s="22">
        <v>705077.04</v>
      </c>
      <c r="F5" s="22">
        <v>58756.42</v>
      </c>
    </row>
    <row r="6" spans="1:14" ht="31.5" customHeight="1" x14ac:dyDescent="0.25">
      <c r="A6" s="145"/>
      <c r="B6" s="156"/>
      <c r="C6" s="22" t="s">
        <v>627</v>
      </c>
      <c r="D6" s="22" t="s">
        <v>6</v>
      </c>
      <c r="E6" s="22">
        <v>531078.9</v>
      </c>
      <c r="F6" s="22">
        <v>44256.57</v>
      </c>
    </row>
    <row r="7" spans="1:14" x14ac:dyDescent="0.25">
      <c r="A7" s="171">
        <v>2</v>
      </c>
      <c r="B7" s="154" t="s">
        <v>956</v>
      </c>
      <c r="C7" s="22" t="s">
        <v>757</v>
      </c>
      <c r="D7" s="22" t="s">
        <v>43</v>
      </c>
      <c r="E7" s="22">
        <v>633764.38</v>
      </c>
      <c r="F7" s="23">
        <f>E7/12</f>
        <v>52813.698333333334</v>
      </c>
    </row>
    <row r="8" spans="1:14" ht="51" customHeight="1" x14ac:dyDescent="0.25">
      <c r="A8" s="172"/>
      <c r="B8" s="155"/>
      <c r="C8" s="22" t="s">
        <v>758</v>
      </c>
      <c r="D8" s="22" t="s">
        <v>64</v>
      </c>
      <c r="E8" s="22">
        <v>734673.67</v>
      </c>
      <c r="F8" s="23">
        <f t="shared" ref="F8:F11" si="0">E8/12</f>
        <v>61222.805833333339</v>
      </c>
    </row>
    <row r="9" spans="1:14" ht="67.5" customHeight="1" x14ac:dyDescent="0.25">
      <c r="A9" s="172"/>
      <c r="B9" s="155"/>
      <c r="C9" s="22" t="s">
        <v>957</v>
      </c>
      <c r="D9" s="22" t="s">
        <v>117</v>
      </c>
      <c r="E9" s="24">
        <v>614312.01</v>
      </c>
      <c r="F9" s="23">
        <f t="shared" si="0"/>
        <v>51192.667500000003</v>
      </c>
    </row>
    <row r="10" spans="1:14" ht="51.75" customHeight="1" x14ac:dyDescent="0.25">
      <c r="A10" s="172"/>
      <c r="B10" s="155"/>
      <c r="C10" s="25" t="s">
        <v>759</v>
      </c>
      <c r="D10" s="25" t="s">
        <v>120</v>
      </c>
      <c r="E10" s="26">
        <v>494070.12</v>
      </c>
      <c r="F10" s="23">
        <f t="shared" si="0"/>
        <v>41172.51</v>
      </c>
    </row>
    <row r="11" spans="1:14" ht="30.75" customHeight="1" x14ac:dyDescent="0.25">
      <c r="A11" s="175"/>
      <c r="B11" s="156"/>
      <c r="C11" s="22" t="s">
        <v>760</v>
      </c>
      <c r="D11" s="22" t="s">
        <v>22</v>
      </c>
      <c r="E11" s="24">
        <v>395050.78</v>
      </c>
      <c r="F11" s="23">
        <f t="shared" si="0"/>
        <v>32920.898333333338</v>
      </c>
    </row>
    <row r="12" spans="1:14" ht="22.5" customHeight="1" x14ac:dyDescent="0.25">
      <c r="A12" s="122">
        <v>3</v>
      </c>
      <c r="B12" s="154" t="s">
        <v>573</v>
      </c>
      <c r="C12" s="22" t="s">
        <v>574</v>
      </c>
      <c r="D12" s="22" t="s">
        <v>43</v>
      </c>
      <c r="E12" s="27">
        <v>648175.62</v>
      </c>
      <c r="F12" s="27">
        <f>E12/12</f>
        <v>54014.635000000002</v>
      </c>
    </row>
    <row r="13" spans="1:14" ht="31.5" x14ac:dyDescent="0.25">
      <c r="A13" s="148"/>
      <c r="B13" s="155"/>
      <c r="C13" s="22" t="s">
        <v>958</v>
      </c>
      <c r="D13" s="22" t="s">
        <v>22</v>
      </c>
      <c r="E13" s="27">
        <v>84565.31</v>
      </c>
      <c r="F13" s="27">
        <f>E13/2</f>
        <v>42282.654999999999</v>
      </c>
    </row>
    <row r="14" spans="1:14" ht="31.5" x14ac:dyDescent="0.25">
      <c r="A14" s="148"/>
      <c r="B14" s="155"/>
      <c r="C14" s="22" t="s">
        <v>575</v>
      </c>
      <c r="D14" s="22" t="s">
        <v>959</v>
      </c>
      <c r="E14" s="28">
        <v>545049.09</v>
      </c>
      <c r="F14" s="28">
        <f>E14/12</f>
        <v>45420.7575</v>
      </c>
    </row>
    <row r="15" spans="1:14" ht="31.5" customHeight="1" x14ac:dyDescent="0.25">
      <c r="A15" s="148"/>
      <c r="B15" s="155"/>
      <c r="C15" s="22" t="s">
        <v>576</v>
      </c>
      <c r="D15" s="22" t="s">
        <v>960</v>
      </c>
      <c r="E15" s="28">
        <v>524993.43999999994</v>
      </c>
      <c r="F15" s="28">
        <f>E15/12</f>
        <v>43749.453333333331</v>
      </c>
    </row>
    <row r="16" spans="1:14" ht="31.5" customHeight="1" x14ac:dyDescent="0.25">
      <c r="A16" s="149"/>
      <c r="B16" s="156"/>
      <c r="C16" s="22" t="s">
        <v>577</v>
      </c>
      <c r="D16" s="24" t="s">
        <v>961</v>
      </c>
      <c r="E16" s="28">
        <v>526898.25</v>
      </c>
      <c r="F16" s="28">
        <f>E16/12</f>
        <v>43908.1875</v>
      </c>
    </row>
    <row r="17" spans="1:6" ht="31.5" customHeight="1" x14ac:dyDescent="0.25">
      <c r="A17" s="122">
        <v>4</v>
      </c>
      <c r="B17" s="99" t="s">
        <v>937</v>
      </c>
      <c r="C17" s="22" t="s">
        <v>938</v>
      </c>
      <c r="D17" s="22" t="s">
        <v>14</v>
      </c>
      <c r="E17" s="29">
        <v>1496827.04</v>
      </c>
      <c r="F17" s="29">
        <f>E17/12</f>
        <v>124735.58666666667</v>
      </c>
    </row>
    <row r="18" spans="1:6" ht="31.5" x14ac:dyDescent="0.25">
      <c r="A18" s="146"/>
      <c r="B18" s="100"/>
      <c r="C18" s="22" t="s">
        <v>946</v>
      </c>
      <c r="D18" s="22" t="s">
        <v>6</v>
      </c>
      <c r="E18" s="29">
        <v>1189735.6399999999</v>
      </c>
      <c r="F18" s="29">
        <f t="shared" ref="F18:F24" si="1">E18/12</f>
        <v>99144.636666666658</v>
      </c>
    </row>
    <row r="19" spans="1:6" ht="35.25" customHeight="1" x14ac:dyDescent="0.25">
      <c r="A19" s="146"/>
      <c r="B19" s="100"/>
      <c r="C19" s="22" t="s">
        <v>939</v>
      </c>
      <c r="D19" s="30" t="s">
        <v>8</v>
      </c>
      <c r="E19" s="29">
        <v>1063738.96</v>
      </c>
      <c r="F19" s="29">
        <f t="shared" si="1"/>
        <v>88644.91333333333</v>
      </c>
    </row>
    <row r="20" spans="1:6" ht="31.5" customHeight="1" x14ac:dyDescent="0.25">
      <c r="A20" s="146"/>
      <c r="B20" s="100"/>
      <c r="C20" s="22" t="s">
        <v>940</v>
      </c>
      <c r="D20" s="30" t="s">
        <v>8</v>
      </c>
      <c r="E20" s="29">
        <v>1196776.3799999999</v>
      </c>
      <c r="F20" s="29">
        <f t="shared" si="1"/>
        <v>99731.364999999991</v>
      </c>
    </row>
    <row r="21" spans="1:6" ht="52.5" customHeight="1" x14ac:dyDescent="0.25">
      <c r="A21" s="146"/>
      <c r="B21" s="100"/>
      <c r="C21" s="22" t="s">
        <v>941</v>
      </c>
      <c r="D21" s="22" t="s">
        <v>9</v>
      </c>
      <c r="E21" s="29">
        <v>1045463.64</v>
      </c>
      <c r="F21" s="29">
        <f t="shared" si="1"/>
        <v>87121.97</v>
      </c>
    </row>
    <row r="22" spans="1:6" ht="44.25" customHeight="1" x14ac:dyDescent="0.25">
      <c r="A22" s="146"/>
      <c r="B22" s="100"/>
      <c r="C22" s="22" t="s">
        <v>943</v>
      </c>
      <c r="D22" s="22" t="s">
        <v>944</v>
      </c>
      <c r="E22" s="29">
        <v>1223291.73</v>
      </c>
      <c r="F22" s="29">
        <f t="shared" si="1"/>
        <v>101940.97749999999</v>
      </c>
    </row>
    <row r="23" spans="1:6" ht="78.75" x14ac:dyDescent="0.25">
      <c r="A23" s="146"/>
      <c r="B23" s="100"/>
      <c r="C23" s="22" t="s">
        <v>945</v>
      </c>
      <c r="D23" s="22" t="s">
        <v>962</v>
      </c>
      <c r="E23" s="29">
        <v>1176767.6399999999</v>
      </c>
      <c r="F23" s="29">
        <f t="shared" si="1"/>
        <v>98063.969999999987</v>
      </c>
    </row>
    <row r="24" spans="1:6" ht="53.25" customHeight="1" x14ac:dyDescent="0.25">
      <c r="A24" s="145"/>
      <c r="B24" s="101"/>
      <c r="C24" s="22" t="s">
        <v>963</v>
      </c>
      <c r="D24" s="22" t="s">
        <v>942</v>
      </c>
      <c r="E24" s="29">
        <v>668529.42000000004</v>
      </c>
      <c r="F24" s="29">
        <f t="shared" si="1"/>
        <v>55710.785000000003</v>
      </c>
    </row>
    <row r="25" spans="1:6" ht="33" customHeight="1" x14ac:dyDescent="0.25">
      <c r="A25" s="122">
        <v>5</v>
      </c>
      <c r="B25" s="154" t="s">
        <v>964</v>
      </c>
      <c r="C25" s="22" t="s">
        <v>533</v>
      </c>
      <c r="D25" s="22" t="s">
        <v>14</v>
      </c>
      <c r="E25" s="22">
        <v>424720.43</v>
      </c>
      <c r="F25" s="22">
        <v>35393.360000000001</v>
      </c>
    </row>
    <row r="26" spans="1:6" ht="31.5" x14ac:dyDescent="0.25">
      <c r="A26" s="148"/>
      <c r="B26" s="176"/>
      <c r="C26" s="22" t="s">
        <v>534</v>
      </c>
      <c r="D26" s="22" t="s">
        <v>46</v>
      </c>
      <c r="E26" s="22">
        <v>452728.01</v>
      </c>
      <c r="F26" s="22">
        <v>37727.33</v>
      </c>
    </row>
    <row r="27" spans="1:6" ht="30.75" customHeight="1" x14ac:dyDescent="0.25">
      <c r="A27" s="148"/>
      <c r="B27" s="176"/>
      <c r="C27" s="22" t="s">
        <v>965</v>
      </c>
      <c r="D27" s="22" t="s">
        <v>45</v>
      </c>
      <c r="E27" s="24">
        <v>432525.85</v>
      </c>
      <c r="F27" s="24">
        <v>36043.82</v>
      </c>
    </row>
    <row r="28" spans="1:6" ht="31.5" customHeight="1" x14ac:dyDescent="0.25">
      <c r="A28" s="148"/>
      <c r="B28" s="176"/>
      <c r="C28" s="22" t="s">
        <v>535</v>
      </c>
      <c r="D28" s="22" t="s">
        <v>966</v>
      </c>
      <c r="E28" s="24">
        <v>423920.95</v>
      </c>
      <c r="F28" s="24">
        <v>35326.74</v>
      </c>
    </row>
    <row r="29" spans="1:6" ht="28.5" customHeight="1" x14ac:dyDescent="0.25">
      <c r="A29" s="149"/>
      <c r="B29" s="177"/>
      <c r="C29" s="22" t="s">
        <v>536</v>
      </c>
      <c r="D29" s="22" t="s">
        <v>6</v>
      </c>
      <c r="E29" s="24">
        <v>459176.86</v>
      </c>
      <c r="F29" s="24">
        <v>38264.730000000003</v>
      </c>
    </row>
    <row r="30" spans="1:6" ht="31.5" customHeight="1" x14ac:dyDescent="0.25">
      <c r="A30" s="122">
        <v>6</v>
      </c>
      <c r="B30" s="99" t="s">
        <v>967</v>
      </c>
      <c r="C30" s="22" t="s">
        <v>968</v>
      </c>
      <c r="D30" s="22" t="s">
        <v>43</v>
      </c>
      <c r="E30" s="22">
        <v>701167</v>
      </c>
      <c r="F30" s="22">
        <v>58430</v>
      </c>
    </row>
    <row r="31" spans="1:6" ht="47.25" customHeight="1" x14ac:dyDescent="0.25">
      <c r="A31" s="146"/>
      <c r="B31" s="100"/>
      <c r="C31" s="22" t="s">
        <v>537</v>
      </c>
      <c r="D31" s="22" t="s">
        <v>45</v>
      </c>
      <c r="E31" s="22">
        <v>658126</v>
      </c>
      <c r="F31" s="22">
        <v>54843</v>
      </c>
    </row>
    <row r="32" spans="1:6" ht="31.5" customHeight="1" x14ac:dyDescent="0.25">
      <c r="A32" s="146"/>
      <c r="B32" s="100"/>
      <c r="C32" s="22" t="s">
        <v>969</v>
      </c>
      <c r="D32" s="22" t="s">
        <v>46</v>
      </c>
      <c r="E32" s="22">
        <v>599512</v>
      </c>
      <c r="F32" s="22">
        <v>49959</v>
      </c>
    </row>
    <row r="33" spans="1:7" x14ac:dyDescent="0.25">
      <c r="A33" s="146"/>
      <c r="B33" s="100"/>
      <c r="C33" s="22" t="s">
        <v>970</v>
      </c>
      <c r="D33" s="22" t="s">
        <v>22</v>
      </c>
      <c r="E33" s="22">
        <v>549313</v>
      </c>
      <c r="F33" s="22">
        <v>45776</v>
      </c>
    </row>
    <row r="34" spans="1:7" ht="31.5" customHeight="1" x14ac:dyDescent="0.25">
      <c r="A34" s="145"/>
      <c r="B34" s="101"/>
      <c r="C34" s="22" t="s">
        <v>971</v>
      </c>
      <c r="D34" s="22" t="s">
        <v>20</v>
      </c>
      <c r="E34" s="22">
        <v>429281</v>
      </c>
      <c r="F34" s="22">
        <v>35773</v>
      </c>
    </row>
    <row r="35" spans="1:7" ht="23.25" customHeight="1" x14ac:dyDescent="0.25">
      <c r="A35" s="122">
        <v>7</v>
      </c>
      <c r="B35" s="99" t="s">
        <v>972</v>
      </c>
      <c r="C35" s="22" t="s">
        <v>554</v>
      </c>
      <c r="D35" s="22" t="s">
        <v>43</v>
      </c>
      <c r="E35" s="27">
        <v>520776.71</v>
      </c>
      <c r="F35" s="27">
        <f>E35/12</f>
        <v>43398.059166666666</v>
      </c>
    </row>
    <row r="36" spans="1:7" ht="31.5" customHeight="1" x14ac:dyDescent="0.25">
      <c r="A36" s="146"/>
      <c r="B36" s="100"/>
      <c r="C36" s="22" t="s">
        <v>556</v>
      </c>
      <c r="D36" s="22" t="s">
        <v>45</v>
      </c>
      <c r="E36" s="27">
        <v>262275.98</v>
      </c>
      <c r="F36" s="27">
        <f t="shared" ref="F36:F37" si="2">E36/12</f>
        <v>21856.331666666665</v>
      </c>
    </row>
    <row r="37" spans="1:7" ht="30.75" customHeight="1" x14ac:dyDescent="0.25">
      <c r="A37" s="146"/>
      <c r="B37" s="100"/>
      <c r="C37" s="22" t="s">
        <v>557</v>
      </c>
      <c r="D37" s="22" t="s">
        <v>46</v>
      </c>
      <c r="E37" s="28">
        <v>239683.61</v>
      </c>
      <c r="F37" s="27">
        <f t="shared" si="2"/>
        <v>19973.634166666667</v>
      </c>
    </row>
    <row r="38" spans="1:7" ht="31.5" customHeight="1" x14ac:dyDescent="0.25">
      <c r="A38" s="145"/>
      <c r="B38" s="101"/>
      <c r="C38" s="22" t="s">
        <v>555</v>
      </c>
      <c r="D38" s="22" t="s">
        <v>22</v>
      </c>
      <c r="E38" s="28">
        <v>482930</v>
      </c>
      <c r="F38" s="28">
        <f>E38/12</f>
        <v>40244.166666666664</v>
      </c>
    </row>
    <row r="39" spans="1:7" ht="31.5" customHeight="1" x14ac:dyDescent="0.25">
      <c r="A39" s="122">
        <v>8</v>
      </c>
      <c r="B39" s="99" t="s">
        <v>973</v>
      </c>
      <c r="C39" s="22" t="s">
        <v>974</v>
      </c>
      <c r="D39" s="30" t="s">
        <v>166</v>
      </c>
      <c r="E39" s="30">
        <v>353849.04</v>
      </c>
      <c r="F39" s="30">
        <v>44231.13</v>
      </c>
      <c r="G39" s="14" t="s">
        <v>1134</v>
      </c>
    </row>
    <row r="40" spans="1:7" ht="63" customHeight="1" x14ac:dyDescent="0.25">
      <c r="A40" s="146"/>
      <c r="B40" s="100"/>
      <c r="C40" s="22" t="s">
        <v>672</v>
      </c>
      <c r="D40" s="31" t="s">
        <v>673</v>
      </c>
      <c r="E40" s="22">
        <v>742626.09</v>
      </c>
      <c r="F40" s="22">
        <v>61885.51</v>
      </c>
    </row>
    <row r="41" spans="1:7" ht="34.5" customHeight="1" x14ac:dyDescent="0.25">
      <c r="A41" s="146"/>
      <c r="B41" s="100"/>
      <c r="C41" s="22" t="s">
        <v>671</v>
      </c>
      <c r="D41" s="22" t="s">
        <v>22</v>
      </c>
      <c r="E41" s="22">
        <v>566235.98</v>
      </c>
      <c r="F41" s="22">
        <v>47186.33</v>
      </c>
    </row>
    <row r="42" spans="1:7" ht="31.5" x14ac:dyDescent="0.25">
      <c r="A42" s="145"/>
      <c r="B42" s="101"/>
      <c r="C42" s="22" t="s">
        <v>674</v>
      </c>
      <c r="D42" s="22" t="s">
        <v>20</v>
      </c>
      <c r="E42" s="22">
        <v>537866.67000000004</v>
      </c>
      <c r="F42" s="22">
        <v>44822.22</v>
      </c>
    </row>
    <row r="43" spans="1:7" ht="31.5" customHeight="1" x14ac:dyDescent="0.25">
      <c r="A43" s="122">
        <v>9</v>
      </c>
      <c r="B43" s="99" t="s">
        <v>975</v>
      </c>
      <c r="C43" s="22" t="s">
        <v>609</v>
      </c>
      <c r="D43" s="22" t="s">
        <v>14</v>
      </c>
      <c r="E43" s="22">
        <v>692674</v>
      </c>
      <c r="F43" s="22">
        <v>57723</v>
      </c>
    </row>
    <row r="44" spans="1:7" ht="44.25" customHeight="1" x14ac:dyDescent="0.25">
      <c r="A44" s="146"/>
      <c r="B44" s="100"/>
      <c r="C44" s="22" t="s">
        <v>612</v>
      </c>
      <c r="D44" s="22" t="s">
        <v>725</v>
      </c>
      <c r="E44" s="22">
        <v>619535</v>
      </c>
      <c r="F44" s="22">
        <v>51628</v>
      </c>
    </row>
    <row r="45" spans="1:7" ht="49.5" customHeight="1" x14ac:dyDescent="0.25">
      <c r="A45" s="146"/>
      <c r="B45" s="100"/>
      <c r="C45" s="22" t="s">
        <v>976</v>
      </c>
      <c r="D45" s="22" t="s">
        <v>727</v>
      </c>
      <c r="E45" s="22">
        <v>537473</v>
      </c>
      <c r="F45" s="22">
        <v>44789</v>
      </c>
    </row>
    <row r="46" spans="1:7" ht="15.75" customHeight="1" x14ac:dyDescent="0.25">
      <c r="A46" s="146"/>
      <c r="B46" s="100"/>
      <c r="C46" s="22" t="s">
        <v>610</v>
      </c>
      <c r="D46" s="22" t="s">
        <v>22</v>
      </c>
      <c r="E46" s="22">
        <v>458993</v>
      </c>
      <c r="F46" s="22">
        <v>38249</v>
      </c>
    </row>
    <row r="47" spans="1:7" ht="31.5" x14ac:dyDescent="0.25">
      <c r="A47" s="145"/>
      <c r="B47" s="101"/>
      <c r="C47" s="22" t="s">
        <v>614</v>
      </c>
      <c r="D47" s="22" t="s">
        <v>49</v>
      </c>
      <c r="E47" s="22">
        <v>330651</v>
      </c>
      <c r="F47" s="22">
        <v>27554</v>
      </c>
    </row>
    <row r="48" spans="1:7" ht="15.75" customHeight="1" x14ac:dyDescent="0.25">
      <c r="A48" s="122">
        <v>10</v>
      </c>
      <c r="B48" s="99" t="s">
        <v>628</v>
      </c>
      <c r="C48" s="22" t="s">
        <v>629</v>
      </c>
      <c r="D48" s="22" t="s">
        <v>43</v>
      </c>
      <c r="E48" s="27">
        <v>665932.94999999995</v>
      </c>
      <c r="F48" s="27">
        <f>E48/12</f>
        <v>55494.412499999999</v>
      </c>
    </row>
    <row r="49" spans="1:7" ht="29.25" customHeight="1" x14ac:dyDescent="0.25">
      <c r="A49" s="146"/>
      <c r="B49" s="100"/>
      <c r="C49" s="22" t="s">
        <v>630</v>
      </c>
      <c r="D49" s="22" t="s">
        <v>45</v>
      </c>
      <c r="E49" s="27">
        <v>578826.05000000005</v>
      </c>
      <c r="F49" s="27">
        <f>E49/12</f>
        <v>48235.504166666673</v>
      </c>
    </row>
    <row r="50" spans="1:7" ht="31.5" x14ac:dyDescent="0.25">
      <c r="A50" s="146"/>
      <c r="B50" s="100"/>
      <c r="C50" s="22" t="s">
        <v>631</v>
      </c>
      <c r="D50" s="22" t="s">
        <v>46</v>
      </c>
      <c r="E50" s="27">
        <v>561143.82999999996</v>
      </c>
      <c r="F50" s="27">
        <f>E50/12</f>
        <v>46761.985833333332</v>
      </c>
    </row>
    <row r="51" spans="1:7" ht="31.5" customHeight="1" x14ac:dyDescent="0.25">
      <c r="A51" s="146"/>
      <c r="B51" s="100"/>
      <c r="C51" s="22" t="s">
        <v>632</v>
      </c>
      <c r="D51" s="22" t="s">
        <v>22</v>
      </c>
      <c r="E51" s="27">
        <v>82207.460000000006</v>
      </c>
      <c r="F51" s="27">
        <f>E51/3</f>
        <v>27402.486666666668</v>
      </c>
      <c r="G51" s="14" t="s">
        <v>1135</v>
      </c>
    </row>
    <row r="52" spans="1:7" ht="30.75" customHeight="1" x14ac:dyDescent="0.25">
      <c r="A52" s="146"/>
      <c r="B52" s="100"/>
      <c r="C52" s="22" t="s">
        <v>977</v>
      </c>
      <c r="D52" s="22" t="s">
        <v>22</v>
      </c>
      <c r="E52" s="27">
        <v>239622.73</v>
      </c>
      <c r="F52" s="27">
        <f>E52/7</f>
        <v>34231.818571428572</v>
      </c>
      <c r="G52" s="14" t="s">
        <v>1136</v>
      </c>
    </row>
    <row r="53" spans="1:7" ht="31.5" customHeight="1" x14ac:dyDescent="0.25">
      <c r="A53" s="145"/>
      <c r="B53" s="101"/>
      <c r="C53" s="22" t="s">
        <v>978</v>
      </c>
      <c r="D53" s="22" t="s">
        <v>22</v>
      </c>
      <c r="E53" s="27">
        <v>56393.34</v>
      </c>
      <c r="F53" s="27">
        <f>E53/3</f>
        <v>18797.78</v>
      </c>
      <c r="G53" s="14" t="s">
        <v>1137</v>
      </c>
    </row>
    <row r="54" spans="1:7" ht="31.5" customHeight="1" x14ac:dyDescent="0.25">
      <c r="A54" s="122">
        <v>11</v>
      </c>
      <c r="B54" s="99" t="s">
        <v>979</v>
      </c>
      <c r="C54" s="22" t="s">
        <v>706</v>
      </c>
      <c r="D54" s="22" t="s">
        <v>14</v>
      </c>
      <c r="E54" s="23">
        <v>587650.09</v>
      </c>
      <c r="F54" s="23">
        <f>E54/12</f>
        <v>48970.840833333328</v>
      </c>
    </row>
    <row r="55" spans="1:7" ht="31.5" customHeight="1" x14ac:dyDescent="0.25">
      <c r="A55" s="146"/>
      <c r="B55" s="100"/>
      <c r="C55" s="22" t="s">
        <v>707</v>
      </c>
      <c r="D55" s="22" t="s">
        <v>159</v>
      </c>
      <c r="E55" s="23">
        <v>652364.16</v>
      </c>
      <c r="F55" s="23">
        <f t="shared" ref="F55:F58" si="3">E55/12</f>
        <v>54363.68</v>
      </c>
    </row>
    <row r="56" spans="1:7" ht="31.5" customHeight="1" x14ac:dyDescent="0.25">
      <c r="A56" s="146"/>
      <c r="B56" s="100"/>
      <c r="C56" s="22" t="s">
        <v>708</v>
      </c>
      <c r="D56" s="22" t="s">
        <v>796</v>
      </c>
      <c r="E56" s="23">
        <v>629847.28</v>
      </c>
      <c r="F56" s="23">
        <f t="shared" si="3"/>
        <v>52487.273333333338</v>
      </c>
    </row>
    <row r="57" spans="1:7" ht="31.5" x14ac:dyDescent="0.25">
      <c r="A57" s="146"/>
      <c r="B57" s="100"/>
      <c r="C57" s="22" t="s">
        <v>709</v>
      </c>
      <c r="D57" s="22" t="s">
        <v>6</v>
      </c>
      <c r="E57" s="23">
        <v>524605</v>
      </c>
      <c r="F57" s="23">
        <f t="shared" si="3"/>
        <v>43717.083333333336</v>
      </c>
    </row>
    <row r="58" spans="1:7" ht="31.5" x14ac:dyDescent="0.25">
      <c r="A58" s="145"/>
      <c r="B58" s="101"/>
      <c r="C58" s="22" t="s">
        <v>980</v>
      </c>
      <c r="D58" s="22" t="s">
        <v>295</v>
      </c>
      <c r="E58" s="23">
        <v>446090.3</v>
      </c>
      <c r="F58" s="23">
        <f t="shared" si="3"/>
        <v>37174.191666666666</v>
      </c>
    </row>
    <row r="59" spans="1:7" ht="15.75" customHeight="1" x14ac:dyDescent="0.25">
      <c r="A59" s="122">
        <v>12</v>
      </c>
      <c r="B59" s="99" t="s">
        <v>981</v>
      </c>
      <c r="C59" s="22" t="s">
        <v>982</v>
      </c>
      <c r="D59" s="22" t="s">
        <v>43</v>
      </c>
      <c r="E59" s="22">
        <v>715671.01</v>
      </c>
      <c r="F59" s="22">
        <v>59639.25</v>
      </c>
    </row>
    <row r="60" spans="1:7" ht="36.75" customHeight="1" x14ac:dyDescent="0.25">
      <c r="A60" s="148"/>
      <c r="B60" s="100"/>
      <c r="C60" s="22" t="s">
        <v>983</v>
      </c>
      <c r="D60" s="22" t="s">
        <v>45</v>
      </c>
      <c r="E60" s="22">
        <v>602126.48</v>
      </c>
      <c r="F60" s="22">
        <v>50177.21</v>
      </c>
    </row>
    <row r="61" spans="1:7" ht="31.5" customHeight="1" x14ac:dyDescent="0.25">
      <c r="A61" s="148"/>
      <c r="B61" s="100"/>
      <c r="C61" s="22" t="s">
        <v>984</v>
      </c>
      <c r="D61" s="22" t="s">
        <v>46</v>
      </c>
      <c r="E61" s="24">
        <v>569543.17000000004</v>
      </c>
      <c r="F61" s="24">
        <v>47461.93</v>
      </c>
    </row>
    <row r="62" spans="1:7" ht="31.5" x14ac:dyDescent="0.25">
      <c r="A62" s="148"/>
      <c r="B62" s="100"/>
      <c r="C62" s="22" t="s">
        <v>952</v>
      </c>
      <c r="D62" s="22" t="s">
        <v>985</v>
      </c>
      <c r="E62" s="24">
        <v>568376.47</v>
      </c>
      <c r="F62" s="24">
        <v>47364.71</v>
      </c>
    </row>
    <row r="63" spans="1:7" ht="31.5" customHeight="1" x14ac:dyDescent="0.25">
      <c r="A63" s="149"/>
      <c r="B63" s="101"/>
      <c r="C63" s="22" t="s">
        <v>953</v>
      </c>
      <c r="D63" s="24" t="s">
        <v>22</v>
      </c>
      <c r="E63" s="32">
        <v>538393.59999999998</v>
      </c>
      <c r="F63" s="24">
        <v>44866.13</v>
      </c>
    </row>
    <row r="64" spans="1:7" ht="31.5" customHeight="1" x14ac:dyDescent="0.25">
      <c r="A64" s="122">
        <v>13</v>
      </c>
      <c r="B64" s="111" t="s">
        <v>561</v>
      </c>
      <c r="C64" s="31" t="s">
        <v>562</v>
      </c>
      <c r="D64" s="31" t="s">
        <v>43</v>
      </c>
      <c r="E64" s="22">
        <v>745194.13</v>
      </c>
      <c r="F64" s="23">
        <f>SUM(E64/12)</f>
        <v>62099.510833333334</v>
      </c>
    </row>
    <row r="65" spans="1:7" ht="31.5" customHeight="1" x14ac:dyDescent="0.25">
      <c r="A65" s="148"/>
      <c r="B65" s="111"/>
      <c r="C65" s="31" t="s">
        <v>563</v>
      </c>
      <c r="D65" s="31" t="s">
        <v>22</v>
      </c>
      <c r="E65" s="22">
        <v>566159.65</v>
      </c>
      <c r="F65" s="23">
        <f t="shared" ref="F65:F68" si="4">SUM(E65/12)</f>
        <v>47179.970833333333</v>
      </c>
    </row>
    <row r="66" spans="1:7" ht="51" customHeight="1" x14ac:dyDescent="0.25">
      <c r="A66" s="148"/>
      <c r="B66" s="111"/>
      <c r="C66" s="31" t="s">
        <v>564</v>
      </c>
      <c r="D66" s="31" t="s">
        <v>36</v>
      </c>
      <c r="E66" s="24">
        <v>664868.61</v>
      </c>
      <c r="F66" s="23">
        <f t="shared" si="4"/>
        <v>55405.717499999999</v>
      </c>
    </row>
    <row r="67" spans="1:7" ht="63.75" customHeight="1" x14ac:dyDescent="0.25">
      <c r="A67" s="148"/>
      <c r="B67" s="111"/>
      <c r="C67" s="31" t="s">
        <v>565</v>
      </c>
      <c r="D67" s="31" t="s">
        <v>83</v>
      </c>
      <c r="E67" s="24">
        <v>686924.1</v>
      </c>
      <c r="F67" s="23">
        <f t="shared" si="4"/>
        <v>57243.674999999996</v>
      </c>
    </row>
    <row r="68" spans="1:7" ht="67.5" customHeight="1" x14ac:dyDescent="0.25">
      <c r="A68" s="149"/>
      <c r="B68" s="111"/>
      <c r="C68" s="31" t="s">
        <v>566</v>
      </c>
      <c r="D68" s="31" t="s">
        <v>201</v>
      </c>
      <c r="E68" s="24">
        <v>434930.53</v>
      </c>
      <c r="F68" s="23">
        <f t="shared" si="4"/>
        <v>36244.210833333338</v>
      </c>
    </row>
    <row r="69" spans="1:7" ht="31.5" customHeight="1" x14ac:dyDescent="0.25">
      <c r="A69" s="122">
        <v>14</v>
      </c>
      <c r="B69" s="99" t="s">
        <v>986</v>
      </c>
      <c r="C69" s="22" t="s">
        <v>710</v>
      </c>
      <c r="D69" s="22" t="s">
        <v>14</v>
      </c>
      <c r="E69" s="23">
        <v>431474.94</v>
      </c>
      <c r="F69" s="23">
        <f>E69/12</f>
        <v>35956.245000000003</v>
      </c>
    </row>
    <row r="70" spans="1:7" ht="31.5" customHeight="1" x14ac:dyDescent="0.25">
      <c r="A70" s="146"/>
      <c r="B70" s="100"/>
      <c r="C70" s="22" t="s">
        <v>711</v>
      </c>
      <c r="D70" s="22" t="s">
        <v>8</v>
      </c>
      <c r="E70" s="23">
        <v>592164.87</v>
      </c>
      <c r="F70" s="23">
        <f t="shared" ref="F70:F73" si="5">E70/12</f>
        <v>49347.072500000002</v>
      </c>
    </row>
    <row r="71" spans="1:7" ht="58.5" customHeight="1" x14ac:dyDescent="0.25">
      <c r="A71" s="146"/>
      <c r="B71" s="100"/>
      <c r="C71" s="23" t="s">
        <v>987</v>
      </c>
      <c r="D71" s="22" t="s">
        <v>988</v>
      </c>
      <c r="E71" s="32">
        <v>236509.58</v>
      </c>
      <c r="F71" s="23">
        <f t="shared" si="5"/>
        <v>19709.131666666664</v>
      </c>
    </row>
    <row r="72" spans="1:7" ht="47.25" x14ac:dyDescent="0.25">
      <c r="A72" s="146"/>
      <c r="B72" s="100"/>
      <c r="C72" s="22" t="s">
        <v>712</v>
      </c>
      <c r="D72" s="22" t="s">
        <v>120</v>
      </c>
      <c r="E72" s="32">
        <v>498470.49</v>
      </c>
      <c r="F72" s="23">
        <f t="shared" si="5"/>
        <v>41539.207499999997</v>
      </c>
    </row>
    <row r="73" spans="1:7" ht="31.5" x14ac:dyDescent="0.25">
      <c r="A73" s="145"/>
      <c r="B73" s="101"/>
      <c r="C73" s="22" t="s">
        <v>989</v>
      </c>
      <c r="D73" s="22" t="s">
        <v>6</v>
      </c>
      <c r="E73" s="32">
        <v>528677.39</v>
      </c>
      <c r="F73" s="23">
        <f t="shared" si="5"/>
        <v>44056.449166666665</v>
      </c>
    </row>
    <row r="74" spans="1:7" ht="15.75" customHeight="1" x14ac:dyDescent="0.25">
      <c r="A74" s="122">
        <v>15</v>
      </c>
      <c r="B74" s="99" t="s">
        <v>914</v>
      </c>
      <c r="C74" s="22" t="s">
        <v>915</v>
      </c>
      <c r="D74" s="22" t="s">
        <v>43</v>
      </c>
      <c r="E74" s="27">
        <v>1332718.0800000001</v>
      </c>
      <c r="F74" s="27">
        <f>E74/12</f>
        <v>111059.84000000001</v>
      </c>
    </row>
    <row r="75" spans="1:7" ht="78.75" x14ac:dyDescent="0.25">
      <c r="A75" s="146"/>
      <c r="B75" s="100"/>
      <c r="C75" s="22" t="s">
        <v>916</v>
      </c>
      <c r="D75" s="22" t="s">
        <v>273</v>
      </c>
      <c r="E75" s="27">
        <v>866316.49</v>
      </c>
      <c r="F75" s="27">
        <f t="shared" ref="F75:F78" si="6">E75/12</f>
        <v>72193.040833333333</v>
      </c>
    </row>
    <row r="76" spans="1:7" ht="49.5" customHeight="1" x14ac:dyDescent="0.25">
      <c r="A76" s="146"/>
      <c r="B76" s="100"/>
      <c r="C76" s="22" t="s">
        <v>917</v>
      </c>
      <c r="D76" s="22" t="s">
        <v>36</v>
      </c>
      <c r="E76" s="28">
        <v>903604.38</v>
      </c>
      <c r="F76" s="27">
        <f t="shared" si="6"/>
        <v>75300.365000000005</v>
      </c>
    </row>
    <row r="77" spans="1:7" ht="45.75" customHeight="1" x14ac:dyDescent="0.25">
      <c r="A77" s="146"/>
      <c r="B77" s="100"/>
      <c r="C77" s="22" t="s">
        <v>918</v>
      </c>
      <c r="D77" s="22" t="s">
        <v>36</v>
      </c>
      <c r="E77" s="28">
        <v>970151.25</v>
      </c>
      <c r="F77" s="27">
        <f>E77/12</f>
        <v>80845.9375</v>
      </c>
    </row>
    <row r="78" spans="1:7" ht="64.5" customHeight="1" x14ac:dyDescent="0.25">
      <c r="A78" s="146"/>
      <c r="B78" s="100"/>
      <c r="C78" s="22" t="s">
        <v>919</v>
      </c>
      <c r="D78" s="22" t="s">
        <v>83</v>
      </c>
      <c r="E78" s="28">
        <v>1018495.02</v>
      </c>
      <c r="F78" s="27">
        <f t="shared" si="6"/>
        <v>84874.585000000006</v>
      </c>
    </row>
    <row r="79" spans="1:7" ht="63" x14ac:dyDescent="0.25">
      <c r="A79" s="146"/>
      <c r="B79" s="100"/>
      <c r="C79" s="22" t="s">
        <v>920</v>
      </c>
      <c r="D79" s="22" t="s">
        <v>921</v>
      </c>
      <c r="E79" s="28">
        <v>511705.65</v>
      </c>
      <c r="F79" s="27">
        <f>E79/7</f>
        <v>73100.807142857142</v>
      </c>
      <c r="G79" s="4" t="s">
        <v>1138</v>
      </c>
    </row>
    <row r="80" spans="1:7" ht="65.25" customHeight="1" x14ac:dyDescent="0.25">
      <c r="A80" s="146"/>
      <c r="B80" s="100"/>
      <c r="C80" s="22" t="s">
        <v>990</v>
      </c>
      <c r="D80" s="22" t="s">
        <v>921</v>
      </c>
      <c r="E80" s="28">
        <v>389566.67</v>
      </c>
      <c r="F80" s="27">
        <f>E80/5</f>
        <v>77913.334000000003</v>
      </c>
      <c r="G80" s="14" t="s">
        <v>1139</v>
      </c>
    </row>
    <row r="81" spans="1:7" ht="31.5" x14ac:dyDescent="0.25">
      <c r="A81" s="145"/>
      <c r="B81" s="101"/>
      <c r="C81" s="22" t="s">
        <v>922</v>
      </c>
      <c r="D81" s="22" t="s">
        <v>22</v>
      </c>
      <c r="E81" s="33">
        <v>1045899.94</v>
      </c>
      <c r="F81" s="33">
        <f>E81/12</f>
        <v>87158.328333333324</v>
      </c>
    </row>
    <row r="82" spans="1:7" ht="15.75" customHeight="1" x14ac:dyDescent="0.25">
      <c r="A82" s="122">
        <v>16</v>
      </c>
      <c r="B82" s="99" t="s">
        <v>991</v>
      </c>
      <c r="C82" s="22" t="s">
        <v>644</v>
      </c>
      <c r="D82" s="22" t="s">
        <v>43</v>
      </c>
      <c r="E82" s="22">
        <v>787931.49</v>
      </c>
      <c r="F82" s="27">
        <f t="shared" ref="F82:F93" si="7">E82/12</f>
        <v>65660.957500000004</v>
      </c>
    </row>
    <row r="83" spans="1:7" ht="31.5" x14ac:dyDescent="0.25">
      <c r="A83" s="146"/>
      <c r="B83" s="100"/>
      <c r="C83" s="22" t="s">
        <v>645</v>
      </c>
      <c r="D83" s="22" t="s">
        <v>605</v>
      </c>
      <c r="E83" s="22">
        <v>725433.77</v>
      </c>
      <c r="F83" s="27">
        <f t="shared" si="7"/>
        <v>60452.814166666671</v>
      </c>
    </row>
    <row r="84" spans="1:7" ht="31.5" x14ac:dyDescent="0.25">
      <c r="A84" s="146"/>
      <c r="B84" s="100"/>
      <c r="C84" s="22" t="s">
        <v>992</v>
      </c>
      <c r="D84" s="22" t="s">
        <v>993</v>
      </c>
      <c r="E84" s="22">
        <v>734412.53</v>
      </c>
      <c r="F84" s="27">
        <f t="shared" si="7"/>
        <v>61201.044166666667</v>
      </c>
    </row>
    <row r="85" spans="1:7" ht="15.75" customHeight="1" x14ac:dyDescent="0.25">
      <c r="A85" s="146"/>
      <c r="B85" s="100"/>
      <c r="C85" s="22" t="s">
        <v>994</v>
      </c>
      <c r="D85" s="22" t="s">
        <v>995</v>
      </c>
      <c r="E85" s="22">
        <v>626566.53</v>
      </c>
      <c r="F85" s="27">
        <f t="shared" si="7"/>
        <v>52213.877500000002</v>
      </c>
    </row>
    <row r="86" spans="1:7" ht="31.5" customHeight="1" x14ac:dyDescent="0.25">
      <c r="A86" s="146"/>
      <c r="B86" s="100"/>
      <c r="C86" s="22" t="s">
        <v>646</v>
      </c>
      <c r="D86" s="22" t="s">
        <v>607</v>
      </c>
      <c r="E86" s="24">
        <v>588452.18999999994</v>
      </c>
      <c r="F86" s="27">
        <f t="shared" si="7"/>
        <v>49037.682499999995</v>
      </c>
    </row>
    <row r="87" spans="1:7" ht="31.5" customHeight="1" x14ac:dyDescent="0.25">
      <c r="A87" s="145"/>
      <c r="B87" s="101"/>
      <c r="C87" s="22" t="s">
        <v>647</v>
      </c>
      <c r="D87" s="22" t="s">
        <v>22</v>
      </c>
      <c r="E87" s="24">
        <v>597957.19999999995</v>
      </c>
      <c r="F87" s="27">
        <f t="shared" si="7"/>
        <v>49829.766666666663</v>
      </c>
    </row>
    <row r="88" spans="1:7" x14ac:dyDescent="0.25">
      <c r="A88" s="122">
        <v>17</v>
      </c>
      <c r="B88" s="99" t="s">
        <v>615</v>
      </c>
      <c r="C88" s="22" t="s">
        <v>616</v>
      </c>
      <c r="D88" s="22" t="s">
        <v>43</v>
      </c>
      <c r="E88" s="22">
        <v>500027.26</v>
      </c>
      <c r="F88" s="23">
        <f t="shared" si="7"/>
        <v>41668.938333333332</v>
      </c>
    </row>
    <row r="89" spans="1:7" x14ac:dyDescent="0.25">
      <c r="A89" s="146"/>
      <c r="B89" s="100"/>
      <c r="C89" s="22" t="s">
        <v>617</v>
      </c>
      <c r="D89" s="22" t="s">
        <v>22</v>
      </c>
      <c r="E89" s="22">
        <v>469732.7</v>
      </c>
      <c r="F89" s="23">
        <f t="shared" si="7"/>
        <v>39144.39166666667</v>
      </c>
    </row>
    <row r="90" spans="1:7" ht="31.5" customHeight="1" x14ac:dyDescent="0.25">
      <c r="A90" s="146"/>
      <c r="B90" s="100"/>
      <c r="C90" s="22" t="s">
        <v>618</v>
      </c>
      <c r="D90" s="22" t="s">
        <v>49</v>
      </c>
      <c r="E90" s="24">
        <v>342924.16</v>
      </c>
      <c r="F90" s="23">
        <f t="shared" si="7"/>
        <v>28577.013333333332</v>
      </c>
    </row>
    <row r="91" spans="1:7" ht="31.5" x14ac:dyDescent="0.25">
      <c r="A91" s="146"/>
      <c r="B91" s="100"/>
      <c r="C91" s="22" t="s">
        <v>619</v>
      </c>
      <c r="D91" s="30" t="s">
        <v>620</v>
      </c>
      <c r="E91" s="34">
        <v>243933.9</v>
      </c>
      <c r="F91" s="35">
        <f t="shared" si="7"/>
        <v>20327.825000000001</v>
      </c>
      <c r="G91" s="14" t="s">
        <v>1140</v>
      </c>
    </row>
    <row r="92" spans="1:7" ht="30.75" customHeight="1" x14ac:dyDescent="0.25">
      <c r="A92" s="146"/>
      <c r="B92" s="100"/>
      <c r="C92" s="22" t="s">
        <v>622</v>
      </c>
      <c r="D92" s="30" t="s">
        <v>620</v>
      </c>
      <c r="E92" s="34">
        <v>244797.42</v>
      </c>
      <c r="F92" s="35">
        <f t="shared" si="7"/>
        <v>20399.785</v>
      </c>
      <c r="G92" s="14" t="s">
        <v>1140</v>
      </c>
    </row>
    <row r="93" spans="1:7" ht="31.5" x14ac:dyDescent="0.25">
      <c r="A93" s="145"/>
      <c r="B93" s="101"/>
      <c r="C93" s="22" t="s">
        <v>623</v>
      </c>
      <c r="D93" s="30" t="s">
        <v>996</v>
      </c>
      <c r="E93" s="34">
        <v>311725.09999999998</v>
      </c>
      <c r="F93" s="35">
        <f t="shared" si="7"/>
        <v>25977.091666666664</v>
      </c>
      <c r="G93" s="14" t="s">
        <v>1140</v>
      </c>
    </row>
    <row r="94" spans="1:7" ht="31.5" customHeight="1" x14ac:dyDescent="0.25">
      <c r="A94" s="122">
        <v>18</v>
      </c>
      <c r="B94" s="99" t="s">
        <v>997</v>
      </c>
      <c r="C94" s="22" t="s">
        <v>682</v>
      </c>
      <c r="D94" s="22" t="s">
        <v>43</v>
      </c>
      <c r="E94" s="22">
        <v>754639.17</v>
      </c>
      <c r="F94" s="22">
        <v>62886.59</v>
      </c>
    </row>
    <row r="95" spans="1:7" ht="33.75" customHeight="1" x14ac:dyDescent="0.25">
      <c r="A95" s="146"/>
      <c r="B95" s="100"/>
      <c r="C95" s="22" t="s">
        <v>683</v>
      </c>
      <c r="D95" s="22" t="s">
        <v>998</v>
      </c>
      <c r="E95" s="22">
        <v>349849.22</v>
      </c>
      <c r="F95" s="22">
        <v>43731.15</v>
      </c>
      <c r="G95" s="14" t="s">
        <v>1141</v>
      </c>
    </row>
    <row r="96" spans="1:7" ht="35.25" customHeight="1" x14ac:dyDescent="0.25">
      <c r="A96" s="146"/>
      <c r="B96" s="100"/>
      <c r="C96" s="22" t="s">
        <v>999</v>
      </c>
      <c r="D96" s="22" t="s">
        <v>998</v>
      </c>
      <c r="E96" s="22">
        <v>154999.51999999999</v>
      </c>
      <c r="F96" s="22">
        <v>38749.879999999997</v>
      </c>
      <c r="G96" s="14" t="s">
        <v>1142</v>
      </c>
    </row>
    <row r="97" spans="1:7" ht="37.5" customHeight="1" x14ac:dyDescent="0.25">
      <c r="A97" s="146"/>
      <c r="B97" s="100"/>
      <c r="C97" s="22" t="s">
        <v>1000</v>
      </c>
      <c r="D97" s="22" t="s">
        <v>1001</v>
      </c>
      <c r="E97" s="22">
        <v>359624.94</v>
      </c>
      <c r="F97" s="22">
        <v>44953.120000000003</v>
      </c>
      <c r="G97" s="4" t="s">
        <v>1143</v>
      </c>
    </row>
    <row r="98" spans="1:7" ht="37.5" customHeight="1" x14ac:dyDescent="0.25">
      <c r="A98" s="146"/>
      <c r="B98" s="100"/>
      <c r="C98" s="22" t="s">
        <v>1002</v>
      </c>
      <c r="D98" s="22" t="s">
        <v>1001</v>
      </c>
      <c r="E98" s="22">
        <v>234442.8</v>
      </c>
      <c r="F98" s="22">
        <v>58610.7</v>
      </c>
      <c r="G98" s="4" t="s">
        <v>1142</v>
      </c>
    </row>
    <row r="99" spans="1:7" ht="31.5" customHeight="1" x14ac:dyDescent="0.25">
      <c r="A99" s="145"/>
      <c r="B99" s="101"/>
      <c r="C99" s="22" t="s">
        <v>685</v>
      </c>
      <c r="D99" s="22" t="s">
        <v>22</v>
      </c>
      <c r="E99" s="22">
        <v>432633.97</v>
      </c>
      <c r="F99" s="22">
        <v>36052.83</v>
      </c>
    </row>
    <row r="100" spans="1:7" ht="31.5" x14ac:dyDescent="0.25">
      <c r="A100" s="122">
        <v>19</v>
      </c>
      <c r="B100" s="99" t="s">
        <v>1003</v>
      </c>
      <c r="C100" s="22" t="s">
        <v>744</v>
      </c>
      <c r="D100" s="22" t="s">
        <v>43</v>
      </c>
      <c r="E100" s="22">
        <v>724943</v>
      </c>
      <c r="F100" s="36">
        <f>E100/12</f>
        <v>60411.916666666664</v>
      </c>
    </row>
    <row r="101" spans="1:7" ht="31.5" customHeight="1" x14ac:dyDescent="0.25">
      <c r="A101" s="146"/>
      <c r="B101" s="100"/>
      <c r="C101" s="22" t="s">
        <v>745</v>
      </c>
      <c r="D101" s="22" t="s">
        <v>613</v>
      </c>
      <c r="E101" s="22">
        <v>523156</v>
      </c>
      <c r="F101" s="36">
        <f t="shared" ref="F101:F103" si="8">E101/12</f>
        <v>43596.333333333336</v>
      </c>
    </row>
    <row r="102" spans="1:7" ht="53.25" customHeight="1" x14ac:dyDescent="0.25">
      <c r="A102" s="146"/>
      <c r="B102" s="100"/>
      <c r="C102" s="22" t="s">
        <v>746</v>
      </c>
      <c r="D102" s="22" t="s">
        <v>611</v>
      </c>
      <c r="E102" s="22">
        <v>460654</v>
      </c>
      <c r="F102" s="36">
        <f t="shared" si="8"/>
        <v>38387.833333333336</v>
      </c>
    </row>
    <row r="103" spans="1:7" ht="31.5" x14ac:dyDescent="0.25">
      <c r="A103" s="145"/>
      <c r="B103" s="101"/>
      <c r="C103" s="22" t="s">
        <v>747</v>
      </c>
      <c r="D103" s="22" t="s">
        <v>6</v>
      </c>
      <c r="E103" s="22">
        <v>545241</v>
      </c>
      <c r="F103" s="36">
        <f t="shared" si="8"/>
        <v>45436.75</v>
      </c>
    </row>
    <row r="104" spans="1:7" x14ac:dyDescent="0.25">
      <c r="A104" s="122">
        <v>20</v>
      </c>
      <c r="B104" s="99" t="s">
        <v>1004</v>
      </c>
      <c r="C104" s="22" t="s">
        <v>702</v>
      </c>
      <c r="D104" s="22" t="s">
        <v>14</v>
      </c>
      <c r="E104" s="22">
        <v>782942.47</v>
      </c>
      <c r="F104" s="22">
        <v>65245.21</v>
      </c>
    </row>
    <row r="105" spans="1:7" ht="31.5" x14ac:dyDescent="0.25">
      <c r="A105" s="146"/>
      <c r="B105" s="100"/>
      <c r="C105" s="22" t="s">
        <v>705</v>
      </c>
      <c r="D105" s="22" t="s">
        <v>98</v>
      </c>
      <c r="E105" s="22">
        <v>500144.16</v>
      </c>
      <c r="F105" s="22">
        <v>41678.68</v>
      </c>
    </row>
    <row r="106" spans="1:7" x14ac:dyDescent="0.25">
      <c r="A106" s="146"/>
      <c r="B106" s="100"/>
      <c r="C106" s="22" t="s">
        <v>1005</v>
      </c>
      <c r="D106" s="22" t="s">
        <v>89</v>
      </c>
      <c r="E106" s="22">
        <v>683679.8</v>
      </c>
      <c r="F106" s="22">
        <v>56973.32</v>
      </c>
    </row>
    <row r="107" spans="1:7" ht="31.5" customHeight="1" x14ac:dyDescent="0.25">
      <c r="A107" s="146"/>
      <c r="B107" s="100"/>
      <c r="C107" s="22" t="s">
        <v>703</v>
      </c>
      <c r="D107" s="22" t="s">
        <v>354</v>
      </c>
      <c r="E107" s="22">
        <v>637665.18999999994</v>
      </c>
      <c r="F107" s="22">
        <v>53138.77</v>
      </c>
    </row>
    <row r="108" spans="1:7" ht="15.75" customHeight="1" x14ac:dyDescent="0.25">
      <c r="A108" s="145"/>
      <c r="B108" s="101"/>
      <c r="C108" s="22" t="s">
        <v>704</v>
      </c>
      <c r="D108" s="22" t="s">
        <v>96</v>
      </c>
      <c r="E108" s="22">
        <v>575686.40000000002</v>
      </c>
      <c r="F108" s="22">
        <v>47973.87</v>
      </c>
    </row>
    <row r="109" spans="1:7" ht="31.5" x14ac:dyDescent="0.25">
      <c r="A109" s="122">
        <v>21</v>
      </c>
      <c r="B109" s="99" t="s">
        <v>1006</v>
      </c>
      <c r="C109" s="22" t="s">
        <v>584</v>
      </c>
      <c r="D109" s="22" t="s">
        <v>46</v>
      </c>
      <c r="E109" s="22">
        <v>639553.04</v>
      </c>
      <c r="F109" s="22">
        <v>53296.08</v>
      </c>
    </row>
    <row r="110" spans="1:7" x14ac:dyDescent="0.25">
      <c r="A110" s="146"/>
      <c r="B110" s="100"/>
      <c r="C110" s="22" t="s">
        <v>586</v>
      </c>
      <c r="D110" s="22" t="s">
        <v>168</v>
      </c>
      <c r="E110" s="22">
        <v>541463.52</v>
      </c>
      <c r="F110" s="22">
        <v>45121.96</v>
      </c>
    </row>
    <row r="111" spans="1:7" ht="31.5" x14ac:dyDescent="0.25">
      <c r="A111" s="146"/>
      <c r="B111" s="100"/>
      <c r="C111" s="22" t="s">
        <v>1007</v>
      </c>
      <c r="D111" s="22" t="s">
        <v>159</v>
      </c>
      <c r="E111" s="22">
        <v>638042.34</v>
      </c>
      <c r="F111" s="22">
        <v>53170.19</v>
      </c>
    </row>
    <row r="112" spans="1:7" ht="31.5" x14ac:dyDescent="0.25">
      <c r="A112" s="146"/>
      <c r="B112" s="100"/>
      <c r="C112" s="22" t="s">
        <v>585</v>
      </c>
      <c r="D112" s="22" t="s">
        <v>295</v>
      </c>
      <c r="E112" s="22">
        <v>448066.3</v>
      </c>
      <c r="F112" s="22">
        <v>37338.85</v>
      </c>
    </row>
    <row r="113" spans="1:6" ht="21" customHeight="1" x14ac:dyDescent="0.25">
      <c r="A113" s="146"/>
      <c r="B113" s="101"/>
      <c r="C113" s="22" t="s">
        <v>583</v>
      </c>
      <c r="D113" s="22" t="s">
        <v>4</v>
      </c>
      <c r="E113" s="22">
        <v>715673.48</v>
      </c>
      <c r="F113" s="22">
        <v>59639.45</v>
      </c>
    </row>
    <row r="114" spans="1:6" ht="21" customHeight="1" x14ac:dyDescent="0.25">
      <c r="A114" s="171">
        <v>22</v>
      </c>
      <c r="B114" s="99" t="s">
        <v>1008</v>
      </c>
      <c r="C114" s="22" t="s">
        <v>653</v>
      </c>
      <c r="D114" s="22" t="s">
        <v>14</v>
      </c>
      <c r="E114" s="22">
        <v>635919.37</v>
      </c>
      <c r="F114" s="22">
        <v>52993.279999999999</v>
      </c>
    </row>
    <row r="115" spans="1:6" x14ac:dyDescent="0.25">
      <c r="A115" s="172"/>
      <c r="B115" s="100"/>
      <c r="C115" s="22" t="s">
        <v>654</v>
      </c>
      <c r="D115" s="22" t="s">
        <v>1009</v>
      </c>
      <c r="E115" s="22">
        <v>584241.86</v>
      </c>
      <c r="F115" s="22">
        <v>48686.82</v>
      </c>
    </row>
    <row r="116" spans="1:6" ht="42.75" customHeight="1" x14ac:dyDescent="0.25">
      <c r="A116" s="172"/>
      <c r="B116" s="100"/>
      <c r="C116" s="22" t="s">
        <v>1010</v>
      </c>
      <c r="D116" s="22" t="s">
        <v>22</v>
      </c>
      <c r="E116" s="24">
        <v>400131.35</v>
      </c>
      <c r="F116" s="24">
        <v>33344.269999999997</v>
      </c>
    </row>
    <row r="117" spans="1:6" ht="40.5" customHeight="1" x14ac:dyDescent="0.25">
      <c r="A117" s="172"/>
      <c r="B117" s="100"/>
      <c r="C117" s="22" t="s">
        <v>1011</v>
      </c>
      <c r="D117" s="24" t="s">
        <v>1012</v>
      </c>
      <c r="E117" s="24">
        <v>618928.47</v>
      </c>
      <c r="F117" s="24">
        <v>51577.38</v>
      </c>
    </row>
    <row r="118" spans="1:6" ht="31.5" x14ac:dyDescent="0.25">
      <c r="A118" s="175"/>
      <c r="B118" s="101"/>
      <c r="C118" s="22" t="s">
        <v>1013</v>
      </c>
      <c r="D118" s="24" t="s">
        <v>1014</v>
      </c>
      <c r="E118" s="24">
        <v>573195.48</v>
      </c>
      <c r="F118" s="24">
        <v>47766.29</v>
      </c>
    </row>
    <row r="119" spans="1:6" ht="31.5" x14ac:dyDescent="0.25">
      <c r="A119" s="179">
        <v>23</v>
      </c>
      <c r="B119" s="99" t="s">
        <v>1015</v>
      </c>
      <c r="C119" s="22" t="s">
        <v>692</v>
      </c>
      <c r="D119" s="24" t="s">
        <v>324</v>
      </c>
      <c r="E119" s="32">
        <v>569251.05000000005</v>
      </c>
      <c r="F119" s="32">
        <v>47437.59</v>
      </c>
    </row>
    <row r="120" spans="1:6" x14ac:dyDescent="0.25">
      <c r="A120" s="148"/>
      <c r="B120" s="100"/>
      <c r="C120" s="22" t="s">
        <v>693</v>
      </c>
      <c r="D120" s="24" t="s">
        <v>30</v>
      </c>
      <c r="E120" s="32">
        <v>326449.68</v>
      </c>
      <c r="F120" s="32">
        <v>27204.14</v>
      </c>
    </row>
    <row r="121" spans="1:6" ht="31.5" x14ac:dyDescent="0.25">
      <c r="A121" s="148"/>
      <c r="B121" s="100"/>
      <c r="C121" s="22" t="s">
        <v>694</v>
      </c>
      <c r="D121" s="24" t="s">
        <v>319</v>
      </c>
      <c r="E121" s="32">
        <v>604772.25</v>
      </c>
      <c r="F121" s="32">
        <v>50397.69</v>
      </c>
    </row>
    <row r="122" spans="1:6" ht="23.25" customHeight="1" x14ac:dyDescent="0.25">
      <c r="A122" s="148"/>
      <c r="B122" s="100"/>
      <c r="C122" s="22" t="s">
        <v>695</v>
      </c>
      <c r="D122" s="24" t="s">
        <v>43</v>
      </c>
      <c r="E122" s="32">
        <v>692449.26</v>
      </c>
      <c r="F122" s="32">
        <v>57704.11</v>
      </c>
    </row>
    <row r="123" spans="1:6" ht="31.5" x14ac:dyDescent="0.25">
      <c r="A123" s="149"/>
      <c r="B123" s="101"/>
      <c r="C123" s="22" t="s">
        <v>696</v>
      </c>
      <c r="D123" s="24" t="s">
        <v>22</v>
      </c>
      <c r="E123" s="32">
        <v>356749.3</v>
      </c>
      <c r="F123" s="32">
        <v>29729.11</v>
      </c>
    </row>
    <row r="124" spans="1:6" ht="24" customHeight="1" x14ac:dyDescent="0.25">
      <c r="A124" s="122">
        <v>24</v>
      </c>
      <c r="B124" s="99" t="s">
        <v>1016</v>
      </c>
      <c r="C124" s="22" t="s">
        <v>719</v>
      </c>
      <c r="D124" s="22" t="s">
        <v>43</v>
      </c>
      <c r="E124" s="22">
        <v>671846.64</v>
      </c>
      <c r="F124" s="22">
        <v>55987.22</v>
      </c>
    </row>
    <row r="125" spans="1:6" ht="31.5" customHeight="1" x14ac:dyDescent="0.25">
      <c r="A125" s="123"/>
      <c r="B125" s="100"/>
      <c r="C125" s="22" t="s">
        <v>720</v>
      </c>
      <c r="D125" s="30" t="s">
        <v>128</v>
      </c>
      <c r="E125" s="30">
        <v>550146.02</v>
      </c>
      <c r="F125" s="30">
        <v>45845.5</v>
      </c>
    </row>
    <row r="126" spans="1:6" ht="31.5" x14ac:dyDescent="0.25">
      <c r="A126" s="123"/>
      <c r="B126" s="100"/>
      <c r="C126" s="22" t="s">
        <v>721</v>
      </c>
      <c r="D126" s="30" t="s">
        <v>49</v>
      </c>
      <c r="E126" s="30">
        <v>465880.89</v>
      </c>
      <c r="F126" s="30">
        <v>38823.410000000003</v>
      </c>
    </row>
    <row r="127" spans="1:6" ht="31.5" x14ac:dyDescent="0.25">
      <c r="A127" s="124"/>
      <c r="B127" s="101"/>
      <c r="C127" s="22" t="s">
        <v>722</v>
      </c>
      <c r="D127" s="22" t="s">
        <v>22</v>
      </c>
      <c r="E127" s="22">
        <v>512478.04</v>
      </c>
      <c r="F127" s="22">
        <v>42706.5</v>
      </c>
    </row>
    <row r="128" spans="1:6" ht="31.5" x14ac:dyDescent="0.25">
      <c r="A128" s="122">
        <v>25</v>
      </c>
      <c r="B128" s="99" t="s">
        <v>587</v>
      </c>
      <c r="C128" s="22" t="s">
        <v>588</v>
      </c>
      <c r="D128" s="22" t="s">
        <v>43</v>
      </c>
      <c r="E128" s="27">
        <v>593249.4</v>
      </c>
      <c r="F128" s="27">
        <v>49437.45</v>
      </c>
    </row>
    <row r="129" spans="1:6" ht="31.5" x14ac:dyDescent="0.25">
      <c r="A129" s="123"/>
      <c r="B129" s="100"/>
      <c r="C129" s="22" t="s">
        <v>589</v>
      </c>
      <c r="D129" s="30" t="s">
        <v>46</v>
      </c>
      <c r="E129" s="27">
        <v>625895.59</v>
      </c>
      <c r="F129" s="27">
        <v>52157.96</v>
      </c>
    </row>
    <row r="130" spans="1:6" ht="33.75" customHeight="1" x14ac:dyDescent="0.25">
      <c r="A130" s="123"/>
      <c r="B130" s="100"/>
      <c r="C130" s="22" t="s">
        <v>590</v>
      </c>
      <c r="D130" s="22" t="s">
        <v>45</v>
      </c>
      <c r="E130" s="27">
        <v>574056.36</v>
      </c>
      <c r="F130" s="27">
        <v>47838.03</v>
      </c>
    </row>
    <row r="131" spans="1:6" ht="31.5" x14ac:dyDescent="0.25">
      <c r="A131" s="124"/>
      <c r="B131" s="101"/>
      <c r="C131" s="22" t="s">
        <v>591</v>
      </c>
      <c r="D131" s="22" t="s">
        <v>22</v>
      </c>
      <c r="E131" s="27">
        <v>477169.8</v>
      </c>
      <c r="F131" s="27">
        <v>39764.15</v>
      </c>
    </row>
    <row r="132" spans="1:6" ht="31.5" x14ac:dyDescent="0.25">
      <c r="A132" s="122">
        <v>26</v>
      </c>
      <c r="B132" s="99" t="s">
        <v>1017</v>
      </c>
      <c r="C132" s="22" t="s">
        <v>658</v>
      </c>
      <c r="D132" s="22" t="s">
        <v>43</v>
      </c>
      <c r="E132" s="22">
        <v>708314.45</v>
      </c>
      <c r="F132" s="22">
        <v>59026.2</v>
      </c>
    </row>
    <row r="133" spans="1:6" ht="31.5" x14ac:dyDescent="0.25">
      <c r="A133" s="123"/>
      <c r="B133" s="100"/>
      <c r="C133" s="22" t="s">
        <v>660</v>
      </c>
      <c r="D133" s="22" t="s">
        <v>527</v>
      </c>
      <c r="E133" s="22">
        <v>756175.38</v>
      </c>
      <c r="F133" s="22">
        <v>63014.61</v>
      </c>
    </row>
    <row r="134" spans="1:6" ht="47.25" x14ac:dyDescent="0.25">
      <c r="A134" s="123"/>
      <c r="B134" s="100"/>
      <c r="C134" s="22" t="s">
        <v>661</v>
      </c>
      <c r="D134" s="22" t="s">
        <v>532</v>
      </c>
      <c r="E134" s="22">
        <v>740103.56</v>
      </c>
      <c r="F134" s="22">
        <v>61675.29</v>
      </c>
    </row>
    <row r="135" spans="1:6" ht="31.5" customHeight="1" x14ac:dyDescent="0.25">
      <c r="A135" s="123"/>
      <c r="B135" s="100"/>
      <c r="C135" s="22" t="s">
        <v>662</v>
      </c>
      <c r="D135" s="22" t="s">
        <v>30</v>
      </c>
      <c r="E135" s="22">
        <v>647962.94999999995</v>
      </c>
      <c r="F135" s="22">
        <v>53996.91</v>
      </c>
    </row>
    <row r="136" spans="1:6" ht="24" customHeight="1" x14ac:dyDescent="0.25">
      <c r="A136" s="123"/>
      <c r="B136" s="100"/>
      <c r="C136" s="22" t="s">
        <v>659</v>
      </c>
      <c r="D136" s="22" t="s">
        <v>72</v>
      </c>
      <c r="E136" s="22">
        <v>710467.5</v>
      </c>
      <c r="F136" s="22">
        <v>59205.62</v>
      </c>
    </row>
    <row r="137" spans="1:6" ht="48.75" customHeight="1" x14ac:dyDescent="0.25">
      <c r="A137" s="123"/>
      <c r="B137" s="100"/>
      <c r="C137" s="22" t="s">
        <v>663</v>
      </c>
      <c r="D137" s="22" t="s">
        <v>1018</v>
      </c>
      <c r="E137" s="22">
        <v>519131.85</v>
      </c>
      <c r="F137" s="22">
        <v>43260.98</v>
      </c>
    </row>
    <row r="138" spans="1:6" ht="31.5" x14ac:dyDescent="0.25">
      <c r="A138" s="124"/>
      <c r="B138" s="101"/>
      <c r="C138" s="22" t="s">
        <v>664</v>
      </c>
      <c r="D138" s="22" t="s">
        <v>665</v>
      </c>
      <c r="E138" s="22">
        <v>298084.07</v>
      </c>
      <c r="F138" s="22">
        <v>24840.33</v>
      </c>
    </row>
    <row r="139" spans="1:6" ht="31.5" x14ac:dyDescent="0.25">
      <c r="A139" s="122">
        <v>27</v>
      </c>
      <c r="B139" s="99" t="s">
        <v>1019</v>
      </c>
      <c r="C139" s="22" t="s">
        <v>748</v>
      </c>
      <c r="D139" s="22" t="s">
        <v>43</v>
      </c>
      <c r="E139" s="22">
        <v>712436.19</v>
      </c>
      <c r="F139" s="22">
        <v>59369.68</v>
      </c>
    </row>
    <row r="140" spans="1:6" ht="47.25" x14ac:dyDescent="0.25">
      <c r="A140" s="123"/>
      <c r="B140" s="100"/>
      <c r="C140" s="22" t="s">
        <v>750</v>
      </c>
      <c r="D140" s="22" t="s">
        <v>36</v>
      </c>
      <c r="E140" s="22">
        <v>468518.02</v>
      </c>
      <c r="F140" s="22">
        <v>39043.17</v>
      </c>
    </row>
    <row r="141" spans="1:6" ht="47.25" x14ac:dyDescent="0.25">
      <c r="A141" s="123"/>
      <c r="B141" s="100"/>
      <c r="C141" s="22" t="s">
        <v>751</v>
      </c>
      <c r="D141" s="22" t="s">
        <v>1020</v>
      </c>
      <c r="E141" s="22">
        <v>503520.1</v>
      </c>
      <c r="F141" s="22">
        <v>41960</v>
      </c>
    </row>
    <row r="142" spans="1:6" ht="47.25" x14ac:dyDescent="0.25">
      <c r="A142" s="123"/>
      <c r="B142" s="100"/>
      <c r="C142" s="22" t="s">
        <v>749</v>
      </c>
      <c r="D142" s="22" t="s">
        <v>1021</v>
      </c>
      <c r="E142" s="22">
        <v>522483.88</v>
      </c>
      <c r="F142" s="22">
        <v>43540.32</v>
      </c>
    </row>
    <row r="143" spans="1:6" ht="63" x14ac:dyDescent="0.25">
      <c r="A143" s="123"/>
      <c r="B143" s="100"/>
      <c r="C143" s="22" t="s">
        <v>1022</v>
      </c>
      <c r="D143" s="22" t="s">
        <v>553</v>
      </c>
      <c r="E143" s="22">
        <v>242470.31</v>
      </c>
      <c r="F143" s="22">
        <v>30308.78</v>
      </c>
    </row>
    <row r="144" spans="1:6" ht="41.25" customHeight="1" x14ac:dyDescent="0.25">
      <c r="A144" s="124"/>
      <c r="B144" s="101"/>
      <c r="C144" s="22" t="s">
        <v>752</v>
      </c>
      <c r="D144" s="22" t="s">
        <v>22</v>
      </c>
      <c r="E144" s="22">
        <v>466244.76</v>
      </c>
      <c r="F144" s="22">
        <v>38853.730000000003</v>
      </c>
    </row>
    <row r="145" spans="1:7" ht="38.25" customHeight="1" x14ac:dyDescent="0.25">
      <c r="A145" s="122">
        <v>28</v>
      </c>
      <c r="B145" s="99" t="s">
        <v>1023</v>
      </c>
      <c r="C145" s="22" t="s">
        <v>717</v>
      </c>
      <c r="D145" s="22" t="s">
        <v>43</v>
      </c>
      <c r="E145" s="22">
        <v>512865.15</v>
      </c>
      <c r="F145" s="22">
        <v>42738.76</v>
      </c>
    </row>
    <row r="146" spans="1:7" ht="31.5" x14ac:dyDescent="0.25">
      <c r="A146" s="123"/>
      <c r="B146" s="100"/>
      <c r="C146" s="22" t="s">
        <v>718</v>
      </c>
      <c r="D146" s="30" t="s">
        <v>128</v>
      </c>
      <c r="E146" s="22">
        <v>404889.58</v>
      </c>
      <c r="F146" s="22">
        <v>33740.800000000003</v>
      </c>
    </row>
    <row r="147" spans="1:7" ht="41.25" customHeight="1" x14ac:dyDescent="0.25">
      <c r="A147" s="123"/>
      <c r="B147" s="100"/>
      <c r="C147" s="30" t="s">
        <v>1024</v>
      </c>
      <c r="D147" s="30" t="s">
        <v>128</v>
      </c>
      <c r="E147" s="30">
        <v>115259.37</v>
      </c>
      <c r="F147" s="30">
        <v>28814.84</v>
      </c>
      <c r="G147" s="14" t="s">
        <v>1144</v>
      </c>
    </row>
    <row r="148" spans="1:7" ht="31.5" customHeight="1" x14ac:dyDescent="0.25">
      <c r="A148" s="123"/>
      <c r="B148" s="100"/>
      <c r="C148" s="30" t="s">
        <v>1025</v>
      </c>
      <c r="D148" s="30" t="s">
        <v>128</v>
      </c>
      <c r="E148" s="30">
        <v>169282.8</v>
      </c>
      <c r="F148" s="30">
        <v>33856.559999999998</v>
      </c>
      <c r="G148" s="14" t="s">
        <v>1145</v>
      </c>
    </row>
    <row r="149" spans="1:7" ht="31.5" x14ac:dyDescent="0.25">
      <c r="A149" s="123"/>
      <c r="B149" s="100"/>
      <c r="C149" s="30" t="s">
        <v>1026</v>
      </c>
      <c r="D149" s="30" t="s">
        <v>22</v>
      </c>
      <c r="E149" s="30">
        <v>267791.3</v>
      </c>
      <c r="F149" s="30">
        <v>29754.58</v>
      </c>
      <c r="G149" s="14" t="s">
        <v>1146</v>
      </c>
    </row>
    <row r="150" spans="1:7" ht="31.5" x14ac:dyDescent="0.25">
      <c r="A150" s="123"/>
      <c r="B150" s="100"/>
      <c r="C150" s="30" t="s">
        <v>1027</v>
      </c>
      <c r="D150" s="30" t="s">
        <v>49</v>
      </c>
      <c r="E150" s="30">
        <v>395463.85</v>
      </c>
      <c r="F150" s="30">
        <v>32955.32</v>
      </c>
    </row>
    <row r="151" spans="1:7" ht="36.75" customHeight="1" x14ac:dyDescent="0.25">
      <c r="A151" s="123"/>
      <c r="B151" s="100"/>
      <c r="C151" s="30" t="s">
        <v>1028</v>
      </c>
      <c r="D151" s="30" t="s">
        <v>128</v>
      </c>
      <c r="E151" s="30">
        <v>26372.720000000001</v>
      </c>
      <c r="F151" s="30">
        <v>6593.18</v>
      </c>
      <c r="G151" s="14" t="s">
        <v>1144</v>
      </c>
    </row>
    <row r="152" spans="1:7" ht="23.25" customHeight="1" x14ac:dyDescent="0.25">
      <c r="A152" s="123"/>
      <c r="B152" s="100"/>
      <c r="C152" s="30" t="s">
        <v>1029</v>
      </c>
      <c r="D152" s="30" t="s">
        <v>22</v>
      </c>
      <c r="E152" s="30">
        <v>84780</v>
      </c>
      <c r="F152" s="30">
        <v>42390</v>
      </c>
      <c r="G152" s="14" t="s">
        <v>1147</v>
      </c>
    </row>
    <row r="153" spans="1:7" ht="31.5" x14ac:dyDescent="0.25">
      <c r="A153" s="123"/>
      <c r="B153" s="101"/>
      <c r="C153" s="30" t="s">
        <v>1030</v>
      </c>
      <c r="D153" s="30" t="s">
        <v>22</v>
      </c>
      <c r="E153" s="30">
        <v>84748.44</v>
      </c>
      <c r="F153" s="30">
        <v>28249.48</v>
      </c>
      <c r="G153" s="14" t="s">
        <v>1148</v>
      </c>
    </row>
    <row r="154" spans="1:7" ht="31.5" x14ac:dyDescent="0.25">
      <c r="A154" s="122">
        <v>29</v>
      </c>
      <c r="B154" s="99" t="s">
        <v>1031</v>
      </c>
      <c r="C154" s="22" t="s">
        <v>578</v>
      </c>
      <c r="D154" s="22" t="s">
        <v>43</v>
      </c>
      <c r="E154" s="22">
        <v>953038.13</v>
      </c>
      <c r="F154" s="22">
        <v>79419.839999999997</v>
      </c>
    </row>
    <row r="155" spans="1:7" x14ac:dyDescent="0.25">
      <c r="A155" s="123"/>
      <c r="B155" s="173"/>
      <c r="C155" s="22" t="s">
        <v>579</v>
      </c>
      <c r="D155" s="22" t="s">
        <v>319</v>
      </c>
      <c r="E155" s="22">
        <v>880179.58</v>
      </c>
      <c r="F155" s="22">
        <v>73348.289999999994</v>
      </c>
    </row>
    <row r="156" spans="1:7" ht="31.5" x14ac:dyDescent="0.25">
      <c r="A156" s="123"/>
      <c r="B156" s="173"/>
      <c r="C156" s="22" t="s">
        <v>580</v>
      </c>
      <c r="D156" s="24" t="s">
        <v>324</v>
      </c>
      <c r="E156" s="24">
        <v>922116.51</v>
      </c>
      <c r="F156" s="24">
        <v>76843.039999999994</v>
      </c>
    </row>
    <row r="157" spans="1:7" ht="31.5" x14ac:dyDescent="0.25">
      <c r="A157" s="123"/>
      <c r="B157" s="173"/>
      <c r="C157" s="22" t="s">
        <v>581</v>
      </c>
      <c r="D157" s="24" t="s">
        <v>690</v>
      </c>
      <c r="E157" s="24">
        <v>835218.82</v>
      </c>
      <c r="F157" s="24">
        <v>69601.570000000007</v>
      </c>
    </row>
    <row r="158" spans="1:7" ht="31.5" x14ac:dyDescent="0.25">
      <c r="A158" s="124"/>
      <c r="B158" s="174"/>
      <c r="C158" s="22" t="s">
        <v>582</v>
      </c>
      <c r="D158" s="24" t="s">
        <v>22</v>
      </c>
      <c r="E158" s="32">
        <v>708054.4</v>
      </c>
      <c r="F158" s="24">
        <v>59004.53</v>
      </c>
    </row>
    <row r="159" spans="1:7" ht="31.5" x14ac:dyDescent="0.25">
      <c r="A159" s="122">
        <v>30</v>
      </c>
      <c r="B159" s="99" t="s">
        <v>1032</v>
      </c>
      <c r="C159" s="22" t="s">
        <v>713</v>
      </c>
      <c r="D159" s="22" t="s">
        <v>43</v>
      </c>
      <c r="E159" s="22">
        <v>731144</v>
      </c>
      <c r="F159" s="37">
        <f>E159/12</f>
        <v>60928.666666666664</v>
      </c>
    </row>
    <row r="160" spans="1:7" ht="47.25" x14ac:dyDescent="0.25">
      <c r="A160" s="146"/>
      <c r="B160" s="100"/>
      <c r="C160" s="22" t="s">
        <v>1033</v>
      </c>
      <c r="D160" s="22" t="s">
        <v>36</v>
      </c>
      <c r="E160" s="22">
        <v>477714</v>
      </c>
      <c r="F160" s="37">
        <f t="shared" ref="F160:F163" si="9">E160/12</f>
        <v>39809.5</v>
      </c>
    </row>
    <row r="161" spans="1:7" ht="63" x14ac:dyDescent="0.25">
      <c r="A161" s="146"/>
      <c r="B161" s="100"/>
      <c r="C161" s="22" t="s">
        <v>715</v>
      </c>
      <c r="D161" s="22" t="s">
        <v>83</v>
      </c>
      <c r="E161" s="22">
        <v>478067</v>
      </c>
      <c r="F161" s="37">
        <f t="shared" si="9"/>
        <v>39838.916666666664</v>
      </c>
    </row>
    <row r="162" spans="1:7" ht="31.5" x14ac:dyDescent="0.25">
      <c r="A162" s="146"/>
      <c r="B162" s="100"/>
      <c r="C162" s="22" t="s">
        <v>714</v>
      </c>
      <c r="D162" s="22" t="s">
        <v>22</v>
      </c>
      <c r="E162" s="22">
        <v>512705</v>
      </c>
      <c r="F162" s="37">
        <f t="shared" si="9"/>
        <v>42725.416666666664</v>
      </c>
    </row>
    <row r="163" spans="1:7" ht="31.5" x14ac:dyDescent="0.25">
      <c r="A163" s="145"/>
      <c r="B163" s="101"/>
      <c r="C163" s="22" t="s">
        <v>716</v>
      </c>
      <c r="D163" s="22" t="s">
        <v>49</v>
      </c>
      <c r="E163" s="22">
        <v>452957</v>
      </c>
      <c r="F163" s="37">
        <f t="shared" si="9"/>
        <v>37746.416666666664</v>
      </c>
    </row>
    <row r="164" spans="1:7" ht="31.5" x14ac:dyDescent="0.25">
      <c r="A164" s="122">
        <v>31</v>
      </c>
      <c r="B164" s="99" t="s">
        <v>1034</v>
      </c>
      <c r="C164" s="22" t="s">
        <v>544</v>
      </c>
      <c r="D164" s="22" t="s">
        <v>43</v>
      </c>
      <c r="E164" s="22">
        <v>723132.46</v>
      </c>
      <c r="F164" s="22">
        <v>60261.03</v>
      </c>
    </row>
    <row r="165" spans="1:7" ht="47.25" x14ac:dyDescent="0.25">
      <c r="A165" s="146"/>
      <c r="B165" s="100"/>
      <c r="C165" s="22" t="s">
        <v>546</v>
      </c>
      <c r="D165" s="22" t="s">
        <v>1035</v>
      </c>
      <c r="E165" s="22">
        <v>229188.9</v>
      </c>
      <c r="F165" s="22">
        <v>19099.07</v>
      </c>
      <c r="G165" s="14" t="s">
        <v>621</v>
      </c>
    </row>
    <row r="166" spans="1:7" ht="63.75" customHeight="1" x14ac:dyDescent="0.25">
      <c r="A166" s="146"/>
      <c r="B166" s="100"/>
      <c r="C166" s="122" t="s">
        <v>547</v>
      </c>
      <c r="D166" s="22" t="s">
        <v>1036</v>
      </c>
      <c r="E166" s="22">
        <v>98477.51</v>
      </c>
      <c r="F166" s="22">
        <v>8206.4500000000007</v>
      </c>
      <c r="G166" s="14" t="s">
        <v>1149</v>
      </c>
    </row>
    <row r="167" spans="1:7" ht="63" x14ac:dyDescent="0.25">
      <c r="A167" s="146"/>
      <c r="B167" s="100"/>
      <c r="C167" s="124"/>
      <c r="D167" s="22" t="s">
        <v>1037</v>
      </c>
      <c r="E167" s="22">
        <v>486003.02</v>
      </c>
      <c r="F167" s="22">
        <v>40500.25</v>
      </c>
      <c r="G167" s="14" t="s">
        <v>1150</v>
      </c>
    </row>
    <row r="168" spans="1:7" ht="47.25" x14ac:dyDescent="0.25">
      <c r="A168" s="146"/>
      <c r="B168" s="100"/>
      <c r="C168" s="22" t="s">
        <v>548</v>
      </c>
      <c r="D168" s="22" t="s">
        <v>120</v>
      </c>
      <c r="E168" s="22">
        <v>511278.5</v>
      </c>
      <c r="F168" s="22">
        <v>42606.54</v>
      </c>
    </row>
    <row r="169" spans="1:7" ht="31.5" x14ac:dyDescent="0.25">
      <c r="A169" s="145"/>
      <c r="B169" s="101"/>
      <c r="C169" s="22" t="s">
        <v>545</v>
      </c>
      <c r="D169" s="22" t="s">
        <v>22</v>
      </c>
      <c r="E169" s="22">
        <v>625767.52</v>
      </c>
      <c r="F169" s="22">
        <v>52147.29</v>
      </c>
    </row>
    <row r="170" spans="1:7" ht="30.75" customHeight="1" x14ac:dyDescent="0.25">
      <c r="A170" s="122">
        <v>32</v>
      </c>
      <c r="B170" s="99" t="s">
        <v>1038</v>
      </c>
      <c r="C170" s="22" t="s">
        <v>549</v>
      </c>
      <c r="D170" s="22" t="s">
        <v>43</v>
      </c>
      <c r="E170" s="22">
        <v>670850.56000000006</v>
      </c>
      <c r="F170" s="22">
        <v>55904.21</v>
      </c>
    </row>
    <row r="171" spans="1:7" ht="31.5" x14ac:dyDescent="0.25">
      <c r="A171" s="123"/>
      <c r="B171" s="100"/>
      <c r="C171" s="22" t="s">
        <v>551</v>
      </c>
      <c r="D171" s="22" t="s">
        <v>22</v>
      </c>
      <c r="E171" s="22">
        <v>581741.85</v>
      </c>
      <c r="F171" s="22">
        <v>48478.49</v>
      </c>
    </row>
    <row r="172" spans="1:7" ht="47.25" x14ac:dyDescent="0.25">
      <c r="A172" s="123"/>
      <c r="B172" s="100"/>
      <c r="C172" s="22" t="s">
        <v>550</v>
      </c>
      <c r="D172" s="22" t="s">
        <v>36</v>
      </c>
      <c r="E172" s="22">
        <v>376155.45</v>
      </c>
      <c r="F172" s="22">
        <v>41795.050000000003</v>
      </c>
      <c r="G172" s="18" t="s">
        <v>1151</v>
      </c>
    </row>
    <row r="173" spans="1:7" ht="53.25" customHeight="1" x14ac:dyDescent="0.25">
      <c r="A173" s="123"/>
      <c r="B173" s="100"/>
      <c r="C173" s="22" t="s">
        <v>552</v>
      </c>
      <c r="D173" s="22" t="s">
        <v>120</v>
      </c>
      <c r="E173" s="22">
        <v>359464.07</v>
      </c>
      <c r="F173" s="22">
        <v>44933.01</v>
      </c>
      <c r="G173" s="4" t="s">
        <v>1152</v>
      </c>
    </row>
    <row r="174" spans="1:7" ht="47.25" x14ac:dyDescent="0.25">
      <c r="A174" s="123"/>
      <c r="B174" s="100"/>
      <c r="C174" s="22" t="s">
        <v>1039</v>
      </c>
      <c r="D174" s="30" t="s">
        <v>120</v>
      </c>
      <c r="E174" s="30">
        <v>1150.0899999999999</v>
      </c>
      <c r="F174" s="30">
        <v>1150.0899999999999</v>
      </c>
      <c r="G174" s="4" t="s">
        <v>1153</v>
      </c>
    </row>
    <row r="175" spans="1:7" ht="51" customHeight="1" x14ac:dyDescent="0.25">
      <c r="A175" s="123"/>
      <c r="B175" s="100"/>
      <c r="C175" s="22" t="s">
        <v>1040</v>
      </c>
      <c r="D175" s="30" t="s">
        <v>120</v>
      </c>
      <c r="E175" s="30">
        <v>105099.47</v>
      </c>
      <c r="F175" s="30">
        <v>26274.87</v>
      </c>
      <c r="G175" s="14" t="s">
        <v>1154</v>
      </c>
    </row>
    <row r="176" spans="1:7" ht="47.25" x14ac:dyDescent="0.25">
      <c r="A176" s="123"/>
      <c r="B176" s="100"/>
      <c r="C176" s="22" t="s">
        <v>1041</v>
      </c>
      <c r="D176" s="30" t="s">
        <v>120</v>
      </c>
      <c r="E176" s="30">
        <v>38384.42</v>
      </c>
      <c r="F176" s="30">
        <v>19192.21</v>
      </c>
      <c r="G176" s="14" t="s">
        <v>1155</v>
      </c>
    </row>
    <row r="177" spans="1:7" ht="63" x14ac:dyDescent="0.25">
      <c r="A177" s="124"/>
      <c r="B177" s="101"/>
      <c r="C177" s="22" t="s">
        <v>1042</v>
      </c>
      <c r="D177" s="22" t="s">
        <v>83</v>
      </c>
      <c r="E177" s="22">
        <v>8215.83</v>
      </c>
      <c r="F177" s="22">
        <v>8215.83</v>
      </c>
      <c r="G177" s="4" t="s">
        <v>1156</v>
      </c>
    </row>
    <row r="178" spans="1:7" x14ac:dyDescent="0.25">
      <c r="A178" s="122">
        <v>33</v>
      </c>
      <c r="B178" s="99" t="s">
        <v>1043</v>
      </c>
      <c r="C178" s="22" t="s">
        <v>686</v>
      </c>
      <c r="D178" s="22" t="s">
        <v>43</v>
      </c>
      <c r="E178" s="27">
        <v>730488.13</v>
      </c>
      <c r="F178" s="27">
        <f>E178/12</f>
        <v>60874.010833333334</v>
      </c>
    </row>
    <row r="179" spans="1:7" ht="31.5" x14ac:dyDescent="0.25">
      <c r="A179" s="148"/>
      <c r="B179" s="100"/>
      <c r="C179" s="22" t="s">
        <v>687</v>
      </c>
      <c r="D179" s="22" t="s">
        <v>1044</v>
      </c>
      <c r="E179" s="27">
        <v>539123.47</v>
      </c>
      <c r="F179" s="27">
        <f t="shared" ref="F179:F182" si="10">E179/12</f>
        <v>44926.955833333333</v>
      </c>
    </row>
    <row r="180" spans="1:7" ht="31.5" customHeight="1" x14ac:dyDescent="0.25">
      <c r="A180" s="148"/>
      <c r="B180" s="100"/>
      <c r="C180" s="22" t="s">
        <v>688</v>
      </c>
      <c r="D180" s="22" t="s">
        <v>1045</v>
      </c>
      <c r="E180" s="28">
        <v>655353.44999999995</v>
      </c>
      <c r="F180" s="28">
        <f t="shared" si="10"/>
        <v>54612.787499999999</v>
      </c>
    </row>
    <row r="181" spans="1:7" ht="31.5" x14ac:dyDescent="0.25">
      <c r="A181" s="148"/>
      <c r="B181" s="100"/>
      <c r="C181" s="22" t="s">
        <v>689</v>
      </c>
      <c r="D181" s="22" t="s">
        <v>1046</v>
      </c>
      <c r="E181" s="28">
        <v>545408.84</v>
      </c>
      <c r="F181" s="28">
        <f t="shared" si="10"/>
        <v>45450.736666666664</v>
      </c>
    </row>
    <row r="182" spans="1:7" ht="31.5" x14ac:dyDescent="0.25">
      <c r="A182" s="149"/>
      <c r="B182" s="101"/>
      <c r="C182" s="22" t="s">
        <v>691</v>
      </c>
      <c r="D182" s="24" t="s">
        <v>22</v>
      </c>
      <c r="E182" s="28">
        <v>567654.13</v>
      </c>
      <c r="F182" s="28">
        <f t="shared" si="10"/>
        <v>47304.510833333334</v>
      </c>
    </row>
    <row r="183" spans="1:7" x14ac:dyDescent="0.25">
      <c r="A183" s="122">
        <v>34</v>
      </c>
      <c r="B183" s="99" t="s">
        <v>1047</v>
      </c>
      <c r="C183" s="22" t="s">
        <v>678</v>
      </c>
      <c r="D183" s="22" t="s">
        <v>43</v>
      </c>
      <c r="E183" s="22">
        <v>657841.17000000004</v>
      </c>
      <c r="F183" s="23">
        <f>E183/12</f>
        <v>54820.097500000003</v>
      </c>
    </row>
    <row r="184" spans="1:7" ht="31.5" x14ac:dyDescent="0.25">
      <c r="A184" s="148"/>
      <c r="B184" s="100"/>
      <c r="C184" s="22" t="s">
        <v>679</v>
      </c>
      <c r="D184" s="22" t="s">
        <v>128</v>
      </c>
      <c r="E184" s="22">
        <v>588377.48</v>
      </c>
      <c r="F184" s="23">
        <f>E184/12</f>
        <v>49031.456666666665</v>
      </c>
    </row>
    <row r="185" spans="1:7" ht="31.5" x14ac:dyDescent="0.25">
      <c r="A185" s="148"/>
      <c r="B185" s="100"/>
      <c r="C185" s="22" t="s">
        <v>680</v>
      </c>
      <c r="D185" s="22" t="s">
        <v>49</v>
      </c>
      <c r="E185" s="24">
        <v>464318.71999999997</v>
      </c>
      <c r="F185" s="32">
        <f>E185/12</f>
        <v>38693.226666666662</v>
      </c>
    </row>
    <row r="186" spans="1:7" ht="15.75" customHeight="1" x14ac:dyDescent="0.25">
      <c r="A186" s="149"/>
      <c r="B186" s="101"/>
      <c r="C186" s="22" t="s">
        <v>681</v>
      </c>
      <c r="D186" s="24" t="s">
        <v>22</v>
      </c>
      <c r="E186" s="24">
        <v>633673.59</v>
      </c>
      <c r="F186" s="32">
        <f>E186/12</f>
        <v>52806.1325</v>
      </c>
    </row>
    <row r="187" spans="1:7" ht="31.5" x14ac:dyDescent="0.25">
      <c r="A187" s="122">
        <v>35</v>
      </c>
      <c r="B187" s="99" t="s">
        <v>1048</v>
      </c>
      <c r="C187" s="22" t="s">
        <v>1049</v>
      </c>
      <c r="D187" s="22" t="s">
        <v>166</v>
      </c>
      <c r="E187" s="22">
        <v>711314.51</v>
      </c>
      <c r="F187" s="22">
        <f>E187/11</f>
        <v>64664.955454545452</v>
      </c>
      <c r="G187" s="14" t="s">
        <v>1157</v>
      </c>
    </row>
    <row r="188" spans="1:7" ht="33.75" customHeight="1" x14ac:dyDescent="0.25">
      <c r="A188" s="148"/>
      <c r="B188" s="100"/>
      <c r="C188" s="22" t="s">
        <v>909</v>
      </c>
      <c r="D188" s="22" t="s">
        <v>166</v>
      </c>
      <c r="E188" s="22">
        <v>304703.90999999997</v>
      </c>
      <c r="F188" s="22">
        <f>E188/1</f>
        <v>304703.90999999997</v>
      </c>
      <c r="G188" s="4" t="s">
        <v>1158</v>
      </c>
    </row>
    <row r="189" spans="1:7" ht="47.25" x14ac:dyDescent="0.25">
      <c r="A189" s="148"/>
      <c r="B189" s="100"/>
      <c r="C189" s="22" t="s">
        <v>911</v>
      </c>
      <c r="D189" s="22" t="s">
        <v>1050</v>
      </c>
      <c r="E189" s="24">
        <v>368824.95</v>
      </c>
      <c r="F189" s="24">
        <f>E189/8</f>
        <v>46103.118750000001</v>
      </c>
      <c r="G189" s="4" t="s">
        <v>1159</v>
      </c>
    </row>
    <row r="190" spans="1:7" ht="47.25" x14ac:dyDescent="0.25">
      <c r="A190" s="148"/>
      <c r="B190" s="100"/>
      <c r="C190" s="22" t="s">
        <v>913</v>
      </c>
      <c r="D190" s="22" t="s">
        <v>62</v>
      </c>
      <c r="E190" s="24">
        <v>340802.4</v>
      </c>
      <c r="F190" s="24">
        <f>E190/4</f>
        <v>85200.6</v>
      </c>
      <c r="G190" s="4" t="s">
        <v>1160</v>
      </c>
    </row>
    <row r="191" spans="1:7" ht="48" customHeight="1" x14ac:dyDescent="0.25">
      <c r="A191" s="148"/>
      <c r="B191" s="100"/>
      <c r="C191" s="22" t="s">
        <v>1051</v>
      </c>
      <c r="D191" s="22" t="s">
        <v>62</v>
      </c>
      <c r="E191" s="24">
        <v>126991.29</v>
      </c>
      <c r="F191" s="24">
        <f>E191/1</f>
        <v>126991.29</v>
      </c>
      <c r="G191" s="4" t="s">
        <v>1161</v>
      </c>
    </row>
    <row r="192" spans="1:7" ht="34.5" customHeight="1" x14ac:dyDescent="0.25">
      <c r="A192" s="148"/>
      <c r="B192" s="100"/>
      <c r="C192" s="22" t="s">
        <v>1052</v>
      </c>
      <c r="D192" s="22" t="s">
        <v>66</v>
      </c>
      <c r="E192" s="24">
        <v>118874.87</v>
      </c>
      <c r="F192" s="24">
        <f>E192/3</f>
        <v>39624.956666666665</v>
      </c>
      <c r="G192" s="14" t="s">
        <v>1162</v>
      </c>
    </row>
    <row r="193" spans="1:7" ht="31.5" customHeight="1" x14ac:dyDescent="0.25">
      <c r="A193" s="148"/>
      <c r="B193" s="100"/>
      <c r="C193" s="22" t="s">
        <v>1053</v>
      </c>
      <c r="D193" s="22" t="s">
        <v>66</v>
      </c>
      <c r="E193" s="24">
        <v>424236.71</v>
      </c>
      <c r="F193" s="24">
        <f>E193/9</f>
        <v>47137.412222222221</v>
      </c>
      <c r="G193" s="14" t="s">
        <v>1163</v>
      </c>
    </row>
    <row r="194" spans="1:7" ht="47.25" x14ac:dyDescent="0.25">
      <c r="A194" s="148"/>
      <c r="B194" s="100"/>
      <c r="C194" s="22" t="s">
        <v>1054</v>
      </c>
      <c r="D194" s="22" t="s">
        <v>1055</v>
      </c>
      <c r="E194" s="24">
        <v>425696.63</v>
      </c>
      <c r="F194" s="24">
        <f>E194/8</f>
        <v>53212.078750000001</v>
      </c>
      <c r="G194" s="4" t="s">
        <v>1164</v>
      </c>
    </row>
    <row r="195" spans="1:7" ht="63" x14ac:dyDescent="0.25">
      <c r="A195" s="148"/>
      <c r="B195" s="100"/>
      <c r="C195" s="22" t="s">
        <v>1056</v>
      </c>
      <c r="D195" s="22" t="s">
        <v>1057</v>
      </c>
      <c r="E195" s="24">
        <v>68219.77</v>
      </c>
      <c r="F195" s="24">
        <f>E195/2</f>
        <v>34109.885000000002</v>
      </c>
      <c r="G195" s="4" t="s">
        <v>1165</v>
      </c>
    </row>
    <row r="196" spans="1:7" ht="47.25" x14ac:dyDescent="0.25">
      <c r="A196" s="148"/>
      <c r="B196" s="100"/>
      <c r="C196" s="22" t="s">
        <v>912</v>
      </c>
      <c r="D196" s="22" t="s">
        <v>1058</v>
      </c>
      <c r="E196" s="24">
        <v>755439.46</v>
      </c>
      <c r="F196" s="24">
        <f>E196/12</f>
        <v>62953.28833333333</v>
      </c>
    </row>
    <row r="197" spans="1:7" ht="47.25" x14ac:dyDescent="0.25">
      <c r="A197" s="148"/>
      <c r="B197" s="100"/>
      <c r="C197" s="22" t="s">
        <v>1059</v>
      </c>
      <c r="D197" s="22" t="s">
        <v>1060</v>
      </c>
      <c r="E197" s="24">
        <v>521090.74</v>
      </c>
      <c r="F197" s="24">
        <f>E197/11</f>
        <v>47371.885454545452</v>
      </c>
      <c r="G197" s="4" t="s">
        <v>1166</v>
      </c>
    </row>
    <row r="198" spans="1:7" x14ac:dyDescent="0.25">
      <c r="A198" s="149"/>
      <c r="B198" s="101"/>
      <c r="C198" s="22" t="s">
        <v>910</v>
      </c>
      <c r="D198" s="22" t="s">
        <v>1061</v>
      </c>
      <c r="E198" s="24">
        <v>527945.72</v>
      </c>
      <c r="F198" s="24">
        <f>E198/12</f>
        <v>43995.476666666662</v>
      </c>
    </row>
    <row r="199" spans="1:7" x14ac:dyDescent="0.25">
      <c r="A199" s="122">
        <v>36</v>
      </c>
      <c r="B199" s="99" t="s">
        <v>954</v>
      </c>
      <c r="C199" s="22" t="s">
        <v>784</v>
      </c>
      <c r="D199" s="22" t="s">
        <v>43</v>
      </c>
      <c r="E199" s="22">
        <v>566134.59</v>
      </c>
      <c r="F199" s="22">
        <v>47177.88</v>
      </c>
    </row>
    <row r="200" spans="1:7" ht="50.25" customHeight="1" x14ac:dyDescent="0.25">
      <c r="A200" s="123"/>
      <c r="B200" s="100"/>
      <c r="C200" s="22" t="s">
        <v>785</v>
      </c>
      <c r="D200" s="22" t="s">
        <v>36</v>
      </c>
      <c r="E200" s="22">
        <v>458213.78</v>
      </c>
      <c r="F200" s="22">
        <v>38184.480000000003</v>
      </c>
    </row>
    <row r="201" spans="1:7" ht="63" x14ac:dyDescent="0.25">
      <c r="A201" s="123"/>
      <c r="B201" s="100"/>
      <c r="C201" s="22" t="s">
        <v>786</v>
      </c>
      <c r="D201" s="22" t="s">
        <v>83</v>
      </c>
      <c r="E201" s="22">
        <v>475329.89</v>
      </c>
      <c r="F201" s="22">
        <v>39610.82</v>
      </c>
    </row>
    <row r="202" spans="1:7" ht="31.5" x14ac:dyDescent="0.25">
      <c r="A202" s="123"/>
      <c r="B202" s="100"/>
      <c r="C202" s="22" t="s">
        <v>787</v>
      </c>
      <c r="D202" s="22" t="s">
        <v>20</v>
      </c>
      <c r="E202" s="22">
        <v>485277.76</v>
      </c>
      <c r="F202" s="22">
        <v>40439.81</v>
      </c>
    </row>
    <row r="203" spans="1:7" x14ac:dyDescent="0.25">
      <c r="A203" s="124"/>
      <c r="B203" s="101"/>
      <c r="C203" s="22" t="s">
        <v>788</v>
      </c>
      <c r="D203" s="22" t="s">
        <v>22</v>
      </c>
      <c r="E203" s="22">
        <v>496634.99</v>
      </c>
      <c r="F203" s="22">
        <v>41386.25</v>
      </c>
    </row>
    <row r="204" spans="1:7" ht="15.75" customHeight="1" x14ac:dyDescent="0.25">
      <c r="A204" s="122">
        <v>37</v>
      </c>
      <c r="B204" s="99" t="s">
        <v>1062</v>
      </c>
      <c r="C204" s="22" t="s">
        <v>603</v>
      </c>
      <c r="D204" s="22" t="s">
        <v>43</v>
      </c>
      <c r="E204" s="22">
        <v>512322.5</v>
      </c>
      <c r="F204" s="22">
        <v>42693.54</v>
      </c>
    </row>
    <row r="205" spans="1:7" ht="31.5" x14ac:dyDescent="0.25">
      <c r="A205" s="148"/>
      <c r="B205" s="100"/>
      <c r="C205" s="22" t="s">
        <v>604</v>
      </c>
      <c r="D205" s="22" t="s">
        <v>28</v>
      </c>
      <c r="E205" s="22">
        <v>367470.59</v>
      </c>
      <c r="F205" s="22">
        <v>30622.55</v>
      </c>
    </row>
    <row r="206" spans="1:7" ht="31.5" x14ac:dyDescent="0.25">
      <c r="A206" s="148"/>
      <c r="B206" s="100"/>
      <c r="C206" s="22" t="s">
        <v>1063</v>
      </c>
      <c r="D206" s="22" t="s">
        <v>324</v>
      </c>
      <c r="E206" s="24">
        <v>355886.19</v>
      </c>
      <c r="F206" s="24">
        <v>29657.18</v>
      </c>
    </row>
    <row r="207" spans="1:7" ht="31.5" x14ac:dyDescent="0.25">
      <c r="A207" s="148"/>
      <c r="B207" s="100"/>
      <c r="C207" s="22" t="s">
        <v>606</v>
      </c>
      <c r="D207" s="22" t="s">
        <v>30</v>
      </c>
      <c r="E207" s="24">
        <v>365460.99</v>
      </c>
      <c r="F207" s="24">
        <v>30455.08</v>
      </c>
    </row>
    <row r="208" spans="1:7" ht="31.5" x14ac:dyDescent="0.25">
      <c r="A208" s="148"/>
      <c r="B208" s="100"/>
      <c r="C208" s="22" t="s">
        <v>1064</v>
      </c>
      <c r="D208" s="22" t="s">
        <v>1065</v>
      </c>
      <c r="E208" s="24">
        <v>175439.85</v>
      </c>
      <c r="F208" s="24">
        <v>14619.99</v>
      </c>
    </row>
    <row r="209" spans="1:7" ht="31.5" x14ac:dyDescent="0.25">
      <c r="A209" s="149"/>
      <c r="B209" s="101"/>
      <c r="C209" s="22" t="s">
        <v>608</v>
      </c>
      <c r="D209" s="16" t="s">
        <v>22</v>
      </c>
      <c r="E209" s="24">
        <v>358429.29</v>
      </c>
      <c r="F209" s="24">
        <v>29869.1</v>
      </c>
    </row>
    <row r="210" spans="1:7" ht="31.5" x14ac:dyDescent="0.25">
      <c r="A210" s="122">
        <v>38</v>
      </c>
      <c r="B210" s="99" t="s">
        <v>1066</v>
      </c>
      <c r="C210" s="22" t="s">
        <v>735</v>
      </c>
      <c r="D210" s="22" t="s">
        <v>43</v>
      </c>
      <c r="E210" s="22">
        <v>732515.74</v>
      </c>
      <c r="F210" s="23">
        <f>E210/12</f>
        <v>61042.978333333333</v>
      </c>
    </row>
    <row r="211" spans="1:7" ht="31.5" x14ac:dyDescent="0.25">
      <c r="A211" s="146"/>
      <c r="B211" s="100"/>
      <c r="C211" s="22" t="s">
        <v>736</v>
      </c>
      <c r="D211" s="22" t="s">
        <v>28</v>
      </c>
      <c r="E211" s="22">
        <v>620264.94999999995</v>
      </c>
      <c r="F211" s="23">
        <f t="shared" ref="F211:F214" si="11">E211/12</f>
        <v>51688.745833333327</v>
      </c>
    </row>
    <row r="212" spans="1:7" ht="31.5" x14ac:dyDescent="0.25">
      <c r="A212" s="146"/>
      <c r="B212" s="100"/>
      <c r="C212" s="22" t="s">
        <v>737</v>
      </c>
      <c r="D212" s="22" t="s">
        <v>324</v>
      </c>
      <c r="E212" s="22">
        <v>606578.68999999994</v>
      </c>
      <c r="F212" s="23">
        <f t="shared" si="11"/>
        <v>50548.22416666666</v>
      </c>
    </row>
    <row r="213" spans="1:7" ht="31.5" customHeight="1" x14ac:dyDescent="0.25">
      <c r="A213" s="146"/>
      <c r="B213" s="100"/>
      <c r="C213" s="22" t="s">
        <v>738</v>
      </c>
      <c r="D213" s="22" t="s">
        <v>30</v>
      </c>
      <c r="E213" s="22">
        <v>403834.74</v>
      </c>
      <c r="F213" s="23">
        <f t="shared" si="11"/>
        <v>33652.894999999997</v>
      </c>
    </row>
    <row r="214" spans="1:7" ht="31.5" x14ac:dyDescent="0.25">
      <c r="A214" s="145"/>
      <c r="B214" s="101"/>
      <c r="C214" s="22" t="s">
        <v>739</v>
      </c>
      <c r="D214" s="22" t="s">
        <v>22</v>
      </c>
      <c r="E214" s="22">
        <v>445412.59</v>
      </c>
      <c r="F214" s="23">
        <f t="shared" si="11"/>
        <v>37117.715833333335</v>
      </c>
    </row>
    <row r="215" spans="1:7" ht="31.5" x14ac:dyDescent="0.25">
      <c r="A215" s="122">
        <v>39</v>
      </c>
      <c r="B215" s="99" t="s">
        <v>1067</v>
      </c>
      <c r="C215" s="22" t="s">
        <v>666</v>
      </c>
      <c r="D215" s="22" t="s">
        <v>43</v>
      </c>
      <c r="E215" s="22">
        <v>819862.81</v>
      </c>
      <c r="F215" s="22">
        <v>68321.899999999994</v>
      </c>
    </row>
    <row r="216" spans="1:7" ht="31.5" x14ac:dyDescent="0.25">
      <c r="A216" s="148"/>
      <c r="B216" s="100"/>
      <c r="C216" s="22" t="s">
        <v>667</v>
      </c>
      <c r="D216" s="16" t="s">
        <v>22</v>
      </c>
      <c r="E216" s="22">
        <v>538588.5</v>
      </c>
      <c r="F216" s="22">
        <v>44882.036999999997</v>
      </c>
    </row>
    <row r="217" spans="1:7" ht="31.5" x14ac:dyDescent="0.25">
      <c r="A217" s="148"/>
      <c r="B217" s="100"/>
      <c r="C217" s="22" t="s">
        <v>668</v>
      </c>
      <c r="D217" s="22" t="s">
        <v>30</v>
      </c>
      <c r="E217" s="24">
        <v>653944.80000000005</v>
      </c>
      <c r="F217" s="24">
        <v>54495.4</v>
      </c>
    </row>
    <row r="218" spans="1:7" ht="31.5" x14ac:dyDescent="0.25">
      <c r="A218" s="148"/>
      <c r="B218" s="100"/>
      <c r="C218" s="22" t="s">
        <v>669</v>
      </c>
      <c r="D218" s="22" t="s">
        <v>324</v>
      </c>
      <c r="E218" s="24">
        <v>848400.65</v>
      </c>
      <c r="F218" s="24">
        <v>70700.05</v>
      </c>
    </row>
    <row r="219" spans="1:7" ht="31.5" x14ac:dyDescent="0.25">
      <c r="A219" s="149"/>
      <c r="B219" s="101"/>
      <c r="C219" s="22" t="s">
        <v>670</v>
      </c>
      <c r="D219" s="22" t="s">
        <v>28</v>
      </c>
      <c r="E219" s="24">
        <v>758882.04500000004</v>
      </c>
      <c r="F219" s="24">
        <v>63240.2</v>
      </c>
    </row>
    <row r="220" spans="1:7" ht="31.5" x14ac:dyDescent="0.25">
      <c r="A220" s="122">
        <v>40</v>
      </c>
      <c r="B220" s="99" t="s">
        <v>1068</v>
      </c>
      <c r="C220" s="22" t="s">
        <v>1069</v>
      </c>
      <c r="D220" s="22" t="s">
        <v>14</v>
      </c>
      <c r="E220" s="22">
        <v>595713.72</v>
      </c>
      <c r="F220" s="23">
        <f>E220/12</f>
        <v>49642.81</v>
      </c>
    </row>
    <row r="221" spans="1:7" ht="31.5" customHeight="1" x14ac:dyDescent="0.25">
      <c r="A221" s="146"/>
      <c r="B221" s="100"/>
      <c r="C221" s="22" t="s">
        <v>640</v>
      </c>
      <c r="D221" s="22" t="s">
        <v>1070</v>
      </c>
      <c r="E221" s="22">
        <v>503085.14</v>
      </c>
      <c r="F221" s="23">
        <f t="shared" ref="F221:F225" si="12">E221/12</f>
        <v>41923.761666666665</v>
      </c>
      <c r="G221" s="14" t="s">
        <v>1167</v>
      </c>
    </row>
    <row r="222" spans="1:7" ht="31.5" x14ac:dyDescent="0.25">
      <c r="A222" s="146"/>
      <c r="B222" s="100"/>
      <c r="C222" s="22" t="s">
        <v>1071</v>
      </c>
      <c r="D222" s="22" t="s">
        <v>1070</v>
      </c>
      <c r="E222" s="24">
        <v>636450.92000000004</v>
      </c>
      <c r="F222" s="23">
        <f t="shared" si="12"/>
        <v>53037.576666666668</v>
      </c>
      <c r="G222" s="14" t="s">
        <v>1168</v>
      </c>
    </row>
    <row r="223" spans="1:7" ht="31.5" x14ac:dyDescent="0.25">
      <c r="A223" s="146"/>
      <c r="B223" s="100"/>
      <c r="C223" s="22" t="s">
        <v>641</v>
      </c>
      <c r="D223" s="22" t="s">
        <v>354</v>
      </c>
      <c r="E223" s="24">
        <v>662924.41</v>
      </c>
      <c r="F223" s="23">
        <f t="shared" si="12"/>
        <v>55243.700833333336</v>
      </c>
    </row>
    <row r="224" spans="1:7" ht="31.5" x14ac:dyDescent="0.25">
      <c r="A224" s="146"/>
      <c r="B224" s="100"/>
      <c r="C224" s="22" t="s">
        <v>642</v>
      </c>
      <c r="D224" s="22" t="s">
        <v>1072</v>
      </c>
      <c r="E224" s="24">
        <v>563735.05000000005</v>
      </c>
      <c r="F224" s="23">
        <f t="shared" si="12"/>
        <v>46977.920833333337</v>
      </c>
    </row>
    <row r="225" spans="1:7" ht="31.5" x14ac:dyDescent="0.25">
      <c r="A225" s="145"/>
      <c r="B225" s="101"/>
      <c r="C225" s="22" t="s">
        <v>643</v>
      </c>
      <c r="D225" s="22" t="s">
        <v>6</v>
      </c>
      <c r="E225" s="24">
        <v>552046.56999999995</v>
      </c>
      <c r="F225" s="23">
        <f t="shared" si="12"/>
        <v>46003.880833333329</v>
      </c>
    </row>
    <row r="226" spans="1:7" ht="31.5" x14ac:dyDescent="0.25">
      <c r="A226" s="122">
        <v>41</v>
      </c>
      <c r="B226" s="99" t="s">
        <v>1073</v>
      </c>
      <c r="C226" s="22" t="s">
        <v>538</v>
      </c>
      <c r="D226" s="25" t="s">
        <v>43</v>
      </c>
      <c r="E226" s="22">
        <v>591635.26</v>
      </c>
      <c r="F226" s="22">
        <v>49302.93</v>
      </c>
    </row>
    <row r="227" spans="1:7" ht="15.75" customHeight="1" x14ac:dyDescent="0.25">
      <c r="A227" s="148"/>
      <c r="B227" s="100"/>
      <c r="C227" s="38" t="s">
        <v>540</v>
      </c>
      <c r="D227" s="22" t="s">
        <v>117</v>
      </c>
      <c r="E227" s="39">
        <v>471341.38</v>
      </c>
      <c r="F227" s="25">
        <v>39278.44</v>
      </c>
    </row>
    <row r="228" spans="1:7" ht="47.25" x14ac:dyDescent="0.25">
      <c r="A228" s="148"/>
      <c r="B228" s="100"/>
      <c r="C228" s="40" t="s">
        <v>539</v>
      </c>
      <c r="D228" s="22" t="s">
        <v>116</v>
      </c>
      <c r="E228" s="41">
        <v>481160.34</v>
      </c>
      <c r="F228" s="24">
        <v>40096.69</v>
      </c>
    </row>
    <row r="229" spans="1:7" ht="47.25" x14ac:dyDescent="0.25">
      <c r="A229" s="148"/>
      <c r="B229" s="100"/>
      <c r="C229" s="40" t="s">
        <v>541</v>
      </c>
      <c r="D229" s="22" t="s">
        <v>120</v>
      </c>
      <c r="E229" s="41">
        <v>479635.34</v>
      </c>
      <c r="F229" s="24">
        <v>39969.61</v>
      </c>
    </row>
    <row r="230" spans="1:7" ht="31.5" x14ac:dyDescent="0.25">
      <c r="A230" s="149"/>
      <c r="B230" s="101"/>
      <c r="C230" s="22" t="s">
        <v>543</v>
      </c>
      <c r="D230" s="24" t="s">
        <v>22</v>
      </c>
      <c r="E230" s="24">
        <v>455407.17</v>
      </c>
      <c r="F230" s="24">
        <v>37950.589999999997</v>
      </c>
    </row>
    <row r="231" spans="1:7" ht="31.5" x14ac:dyDescent="0.25">
      <c r="A231" s="122">
        <v>42</v>
      </c>
      <c r="B231" s="99" t="s">
        <v>1074</v>
      </c>
      <c r="C231" s="22" t="s">
        <v>1075</v>
      </c>
      <c r="D231" s="22" t="s">
        <v>43</v>
      </c>
      <c r="E231" s="27">
        <v>562665.79</v>
      </c>
      <c r="F231" s="27">
        <v>46888.82</v>
      </c>
    </row>
    <row r="232" spans="1:7" ht="47.25" x14ac:dyDescent="0.25">
      <c r="A232" s="146"/>
      <c r="B232" s="100"/>
      <c r="C232" s="22" t="s">
        <v>592</v>
      </c>
      <c r="D232" s="22" t="s">
        <v>36</v>
      </c>
      <c r="E232" s="27">
        <v>584529.97</v>
      </c>
      <c r="F232" s="27">
        <v>48710.83</v>
      </c>
    </row>
    <row r="233" spans="1:7" ht="31.5" x14ac:dyDescent="0.25">
      <c r="A233" s="146"/>
      <c r="B233" s="100"/>
      <c r="C233" s="22" t="s">
        <v>1076</v>
      </c>
      <c r="D233" s="22" t="s">
        <v>128</v>
      </c>
      <c r="E233" s="27">
        <v>588993.51</v>
      </c>
      <c r="F233" s="27">
        <v>49082.8</v>
      </c>
    </row>
    <row r="234" spans="1:7" ht="15.75" customHeight="1" x14ac:dyDescent="0.25">
      <c r="A234" s="146"/>
      <c r="B234" s="100"/>
      <c r="C234" s="30" t="s">
        <v>593</v>
      </c>
      <c r="D234" s="30" t="s">
        <v>49</v>
      </c>
      <c r="E234" s="42">
        <v>559109.02</v>
      </c>
      <c r="F234" s="42">
        <v>46592.42</v>
      </c>
    </row>
    <row r="235" spans="1:7" ht="31.5" x14ac:dyDescent="0.25">
      <c r="A235" s="145"/>
      <c r="B235" s="101"/>
      <c r="C235" s="30" t="s">
        <v>1077</v>
      </c>
      <c r="D235" s="30" t="s">
        <v>6</v>
      </c>
      <c r="E235" s="42">
        <v>603752.14</v>
      </c>
      <c r="F235" s="42">
        <v>50312.68</v>
      </c>
    </row>
    <row r="236" spans="1:7" ht="31.5" x14ac:dyDescent="0.25">
      <c r="A236" s="122">
        <v>43</v>
      </c>
      <c r="B236" s="99" t="s">
        <v>1078</v>
      </c>
      <c r="C236" s="22" t="s">
        <v>697</v>
      </c>
      <c r="D236" s="22" t="s">
        <v>1079</v>
      </c>
      <c r="E236" s="22">
        <v>650170.86</v>
      </c>
      <c r="F236" s="22">
        <v>54180.9</v>
      </c>
    </row>
    <row r="237" spans="1:7" ht="22.5" customHeight="1" x14ac:dyDescent="0.25">
      <c r="A237" s="148"/>
      <c r="B237" s="173"/>
      <c r="C237" s="22" t="s">
        <v>701</v>
      </c>
      <c r="D237" s="22" t="s">
        <v>96</v>
      </c>
      <c r="E237" s="22">
        <v>435050.79</v>
      </c>
      <c r="F237" s="22">
        <v>36254.230000000003</v>
      </c>
    </row>
    <row r="238" spans="1:7" ht="32.25" customHeight="1" x14ac:dyDescent="0.25">
      <c r="A238" s="148"/>
      <c r="B238" s="173"/>
      <c r="C238" s="22" t="s">
        <v>698</v>
      </c>
      <c r="D238" s="24" t="s">
        <v>98</v>
      </c>
      <c r="E238" s="22">
        <v>575093.39</v>
      </c>
      <c r="F238" s="22">
        <v>47924.45</v>
      </c>
    </row>
    <row r="239" spans="1:7" ht="31.5" x14ac:dyDescent="0.25">
      <c r="A239" s="148"/>
      <c r="B239" s="173"/>
      <c r="C239" s="22" t="s">
        <v>699</v>
      </c>
      <c r="D239" s="22" t="s">
        <v>1080</v>
      </c>
      <c r="E239" s="24">
        <v>615219.5</v>
      </c>
      <c r="F239" s="24">
        <v>51268.29</v>
      </c>
      <c r="G239" s="14" t="s">
        <v>621</v>
      </c>
    </row>
    <row r="240" spans="1:7" ht="31.5" x14ac:dyDescent="0.25">
      <c r="A240" s="149"/>
      <c r="B240" s="174"/>
      <c r="C240" s="22" t="s">
        <v>700</v>
      </c>
      <c r="D240" s="22" t="s">
        <v>1081</v>
      </c>
      <c r="E240" s="24">
        <v>565937.94999999995</v>
      </c>
      <c r="F240" s="24">
        <v>47161.5</v>
      </c>
      <c r="G240" s="14" t="s">
        <v>621</v>
      </c>
    </row>
    <row r="241" spans="1:6" ht="23.25" customHeight="1" x14ac:dyDescent="0.25">
      <c r="A241" s="122">
        <v>44</v>
      </c>
      <c r="B241" s="99" t="s">
        <v>1082</v>
      </c>
      <c r="C241" s="22" t="s">
        <v>594</v>
      </c>
      <c r="D241" s="22" t="s">
        <v>14</v>
      </c>
      <c r="E241" s="22">
        <v>741707.62</v>
      </c>
      <c r="F241" s="22">
        <v>61808.97</v>
      </c>
    </row>
    <row r="242" spans="1:6" ht="31.5" customHeight="1" x14ac:dyDescent="0.25">
      <c r="A242" s="146"/>
      <c r="B242" s="100"/>
      <c r="C242" s="22" t="s">
        <v>598</v>
      </c>
      <c r="D242" s="22" t="s">
        <v>6</v>
      </c>
      <c r="E242" s="22">
        <v>504535.9</v>
      </c>
      <c r="F242" s="22">
        <v>42044.65</v>
      </c>
    </row>
    <row r="243" spans="1:6" ht="49.5" customHeight="1" x14ac:dyDescent="0.25">
      <c r="A243" s="146"/>
      <c r="B243" s="100"/>
      <c r="C243" s="22" t="s">
        <v>597</v>
      </c>
      <c r="D243" s="22" t="s">
        <v>120</v>
      </c>
      <c r="E243" s="22">
        <v>511023.59</v>
      </c>
      <c r="F243" s="22">
        <v>42585.3</v>
      </c>
    </row>
    <row r="244" spans="1:6" ht="49.5" customHeight="1" x14ac:dyDescent="0.25">
      <c r="A244" s="146"/>
      <c r="B244" s="100"/>
      <c r="C244" s="22" t="s">
        <v>595</v>
      </c>
      <c r="D244" s="22" t="s">
        <v>36</v>
      </c>
      <c r="E244" s="22">
        <v>548153.48</v>
      </c>
      <c r="F244" s="22">
        <v>45679.46</v>
      </c>
    </row>
    <row r="245" spans="1:6" ht="30.75" customHeight="1" x14ac:dyDescent="0.25">
      <c r="A245" s="145"/>
      <c r="B245" s="101"/>
      <c r="C245" s="22" t="s">
        <v>596</v>
      </c>
      <c r="D245" s="22" t="s">
        <v>83</v>
      </c>
      <c r="E245" s="22">
        <v>526174.96</v>
      </c>
      <c r="F245" s="22">
        <v>43847.91</v>
      </c>
    </row>
    <row r="246" spans="1:6" ht="31.5" x14ac:dyDescent="0.25">
      <c r="A246" s="122">
        <v>45</v>
      </c>
      <c r="B246" s="99" t="s">
        <v>1083</v>
      </c>
      <c r="C246" s="22" t="s">
        <v>526</v>
      </c>
      <c r="D246" s="22" t="s">
        <v>1084</v>
      </c>
      <c r="E246" s="22">
        <v>734228.85</v>
      </c>
      <c r="F246" s="23">
        <v>61185.737499999996</v>
      </c>
    </row>
    <row r="247" spans="1:6" ht="30.75" customHeight="1" x14ac:dyDescent="0.25">
      <c r="A247" s="146"/>
      <c r="B247" s="100"/>
      <c r="C247" s="22" t="s">
        <v>528</v>
      </c>
      <c r="D247" s="22" t="s">
        <v>22</v>
      </c>
      <c r="E247" s="22">
        <v>620321.06000000006</v>
      </c>
      <c r="F247" s="23">
        <v>51693.421666666669</v>
      </c>
    </row>
    <row r="248" spans="1:6" ht="31.5" x14ac:dyDescent="0.25">
      <c r="A248" s="146"/>
      <c r="B248" s="100"/>
      <c r="C248" s="22" t="s">
        <v>529</v>
      </c>
      <c r="D248" s="22" t="s">
        <v>43</v>
      </c>
      <c r="E248" s="22">
        <v>702496.82</v>
      </c>
      <c r="F248" s="23">
        <v>58541.401666666665</v>
      </c>
    </row>
    <row r="249" spans="1:6" ht="31.5" x14ac:dyDescent="0.25">
      <c r="A249" s="146"/>
      <c r="B249" s="100"/>
      <c r="C249" s="22" t="s">
        <v>530</v>
      </c>
      <c r="D249" s="22" t="s">
        <v>690</v>
      </c>
      <c r="E249" s="22">
        <v>470644.46</v>
      </c>
      <c r="F249" s="23">
        <v>39220.371666666666</v>
      </c>
    </row>
    <row r="250" spans="1:6" ht="39" customHeight="1" x14ac:dyDescent="0.25">
      <c r="A250" s="145"/>
      <c r="B250" s="101"/>
      <c r="C250" s="22" t="s">
        <v>531</v>
      </c>
      <c r="D250" s="22" t="s">
        <v>1085</v>
      </c>
      <c r="E250" s="22">
        <v>564487.9</v>
      </c>
      <c r="F250" s="23">
        <v>47040.658333333333</v>
      </c>
    </row>
    <row r="251" spans="1:6" ht="31.5" x14ac:dyDescent="0.25">
      <c r="A251" s="122">
        <v>46</v>
      </c>
      <c r="B251" s="99" t="s">
        <v>1086</v>
      </c>
      <c r="C251" s="25" t="s">
        <v>558</v>
      </c>
      <c r="D251" s="25" t="s">
        <v>43</v>
      </c>
      <c r="E251" s="25">
        <v>607528.56999999995</v>
      </c>
      <c r="F251" s="43">
        <v>50627.38</v>
      </c>
    </row>
    <row r="252" spans="1:6" ht="31.5" x14ac:dyDescent="0.25">
      <c r="A252" s="146"/>
      <c r="B252" s="100"/>
      <c r="C252" s="25" t="s">
        <v>559</v>
      </c>
      <c r="D252" s="25" t="s">
        <v>128</v>
      </c>
      <c r="E252" s="25">
        <v>658376.48</v>
      </c>
      <c r="F252" s="43">
        <v>54864.71</v>
      </c>
    </row>
    <row r="253" spans="1:6" ht="31.5" x14ac:dyDescent="0.25">
      <c r="A253" s="146"/>
      <c r="B253" s="100"/>
      <c r="C253" s="22" t="s">
        <v>560</v>
      </c>
      <c r="D253" s="22" t="s">
        <v>20</v>
      </c>
      <c r="E253" s="22">
        <v>500242.97</v>
      </c>
      <c r="F253" s="23">
        <v>41686.910000000003</v>
      </c>
    </row>
    <row r="254" spans="1:6" x14ac:dyDescent="0.25">
      <c r="A254" s="146"/>
      <c r="B254" s="100"/>
      <c r="C254" s="122" t="s">
        <v>1087</v>
      </c>
      <c r="D254" s="122" t="s">
        <v>22</v>
      </c>
      <c r="E254" s="122">
        <v>320458.5</v>
      </c>
      <c r="F254" s="169">
        <v>45779.79</v>
      </c>
    </row>
    <row r="255" spans="1:6" x14ac:dyDescent="0.25">
      <c r="A255" s="145"/>
      <c r="B255" s="101"/>
      <c r="C255" s="124"/>
      <c r="D255" s="124"/>
      <c r="E255" s="124"/>
      <c r="F255" s="170"/>
    </row>
    <row r="256" spans="1:6" ht="31.5" x14ac:dyDescent="0.25">
      <c r="A256" s="122">
        <v>47</v>
      </c>
      <c r="B256" s="99" t="s">
        <v>1088</v>
      </c>
      <c r="C256" s="22" t="s">
        <v>655</v>
      </c>
      <c r="D256" s="22" t="s">
        <v>43</v>
      </c>
      <c r="E256" s="22">
        <v>690071.59</v>
      </c>
      <c r="F256" s="22">
        <v>57505.96</v>
      </c>
    </row>
    <row r="257" spans="1:7" ht="29.25" customHeight="1" x14ac:dyDescent="0.25">
      <c r="A257" s="146"/>
      <c r="B257" s="100"/>
      <c r="C257" s="22" t="s">
        <v>657</v>
      </c>
      <c r="D257" s="22" t="s">
        <v>1089</v>
      </c>
      <c r="E257" s="22">
        <v>534293.24</v>
      </c>
      <c r="F257" s="22">
        <v>44524.44</v>
      </c>
    </row>
    <row r="258" spans="1:7" ht="31.5" x14ac:dyDescent="0.25">
      <c r="A258" s="146"/>
      <c r="B258" s="100"/>
      <c r="C258" s="22" t="s">
        <v>1090</v>
      </c>
      <c r="D258" s="22" t="s">
        <v>1091</v>
      </c>
      <c r="E258" s="22">
        <v>231462.45</v>
      </c>
      <c r="F258" s="22">
        <v>48221.34</v>
      </c>
      <c r="G258" s="14" t="s">
        <v>1169</v>
      </c>
    </row>
    <row r="259" spans="1:7" ht="31.5" x14ac:dyDescent="0.25">
      <c r="A259" s="146"/>
      <c r="B259" s="100"/>
      <c r="C259" s="22" t="s">
        <v>1092</v>
      </c>
      <c r="D259" s="22" t="s">
        <v>1091</v>
      </c>
      <c r="E259" s="22">
        <v>173400.64</v>
      </c>
      <c r="F259" s="22">
        <v>43350.16</v>
      </c>
      <c r="G259" s="14" t="s">
        <v>1142</v>
      </c>
    </row>
    <row r="260" spans="1:7" ht="31.5" x14ac:dyDescent="0.25">
      <c r="A260" s="146"/>
      <c r="B260" s="100"/>
      <c r="C260" s="22" t="s">
        <v>1093</v>
      </c>
      <c r="D260" s="22" t="s">
        <v>1094</v>
      </c>
      <c r="E260" s="22">
        <v>330867.90999999997</v>
      </c>
      <c r="F260" s="22">
        <v>27572.33</v>
      </c>
    </row>
    <row r="261" spans="1:7" x14ac:dyDescent="0.25">
      <c r="A261" s="145"/>
      <c r="B261" s="101"/>
      <c r="C261" s="22" t="s">
        <v>656</v>
      </c>
      <c r="D261" s="22" t="s">
        <v>22</v>
      </c>
      <c r="E261" s="22">
        <v>498991.05</v>
      </c>
      <c r="F261" s="22">
        <v>41582.589999999997</v>
      </c>
    </row>
    <row r="262" spans="1:7" x14ac:dyDescent="0.25">
      <c r="A262" s="122">
        <v>48</v>
      </c>
      <c r="B262" s="99" t="s">
        <v>1095</v>
      </c>
      <c r="C262" s="22" t="s">
        <v>731</v>
      </c>
      <c r="D262" s="22" t="s">
        <v>14</v>
      </c>
      <c r="E262" s="22">
        <v>797542.61</v>
      </c>
      <c r="F262" s="22">
        <v>66461.88</v>
      </c>
    </row>
    <row r="263" spans="1:7" ht="31.5" x14ac:dyDescent="0.25">
      <c r="A263" s="146"/>
      <c r="B263" s="100"/>
      <c r="C263" s="22" t="s">
        <v>732</v>
      </c>
      <c r="D263" s="22" t="s">
        <v>6</v>
      </c>
      <c r="E263" s="22">
        <v>417651.3</v>
      </c>
      <c r="F263" s="22">
        <v>34804.269999999997</v>
      </c>
    </row>
    <row r="264" spans="1:7" ht="15.75" customHeight="1" x14ac:dyDescent="0.25">
      <c r="A264" s="146"/>
      <c r="B264" s="100"/>
      <c r="C264" s="22" t="s">
        <v>1096</v>
      </c>
      <c r="D264" s="22" t="s">
        <v>1094</v>
      </c>
      <c r="E264" s="22">
        <v>107897.54</v>
      </c>
      <c r="F264" s="22">
        <v>26974.38</v>
      </c>
    </row>
    <row r="265" spans="1:7" ht="31.5" x14ac:dyDescent="0.25">
      <c r="A265" s="146"/>
      <c r="B265" s="100"/>
      <c r="C265" s="22" t="s">
        <v>733</v>
      </c>
      <c r="D265" s="25" t="s">
        <v>128</v>
      </c>
      <c r="E265" s="22">
        <v>780919.9</v>
      </c>
      <c r="F265" s="22">
        <v>65076.65</v>
      </c>
    </row>
    <row r="266" spans="1:7" ht="31.5" x14ac:dyDescent="0.25">
      <c r="A266" s="145"/>
      <c r="B266" s="101"/>
      <c r="C266" s="22" t="s">
        <v>734</v>
      </c>
      <c r="D266" s="22" t="s">
        <v>1097</v>
      </c>
      <c r="E266" s="22">
        <v>693751.38</v>
      </c>
      <c r="F266" s="22">
        <v>57812.61</v>
      </c>
    </row>
    <row r="267" spans="1:7" ht="31.5" x14ac:dyDescent="0.25">
      <c r="A267" s="171">
        <v>49</v>
      </c>
      <c r="B267" s="99" t="s">
        <v>1098</v>
      </c>
      <c r="C267" s="22" t="s">
        <v>723</v>
      </c>
      <c r="D267" s="22" t="s">
        <v>43</v>
      </c>
      <c r="E267" s="22">
        <v>675892.78</v>
      </c>
      <c r="F267" s="22">
        <v>56324.4</v>
      </c>
    </row>
    <row r="268" spans="1:7" ht="63" x14ac:dyDescent="0.25">
      <c r="A268" s="172"/>
      <c r="B268" s="100"/>
      <c r="C268" s="22" t="s">
        <v>726</v>
      </c>
      <c r="D268" s="22" t="s">
        <v>117</v>
      </c>
      <c r="E268" s="22">
        <v>598250.91</v>
      </c>
      <c r="F268" s="22">
        <v>49854.239999999998</v>
      </c>
    </row>
    <row r="269" spans="1:7" ht="47.25" x14ac:dyDescent="0.25">
      <c r="A269" s="172"/>
      <c r="B269" s="100"/>
      <c r="C269" s="22" t="s">
        <v>724</v>
      </c>
      <c r="D269" s="22" t="s">
        <v>116</v>
      </c>
      <c r="E269" s="24">
        <v>649749.55000000005</v>
      </c>
      <c r="F269" s="24">
        <v>54145.8</v>
      </c>
    </row>
    <row r="270" spans="1:7" ht="47.25" x14ac:dyDescent="0.25">
      <c r="A270" s="172"/>
      <c r="B270" s="100"/>
      <c r="C270" s="22" t="s">
        <v>728</v>
      </c>
      <c r="D270" s="22" t="s">
        <v>1099</v>
      </c>
      <c r="E270" s="24">
        <v>583519.79</v>
      </c>
      <c r="F270" s="24">
        <v>48626.65</v>
      </c>
    </row>
    <row r="271" spans="1:7" ht="29.25" customHeight="1" x14ac:dyDescent="0.25">
      <c r="A271" s="172"/>
      <c r="B271" s="100"/>
      <c r="C271" s="22" t="s">
        <v>729</v>
      </c>
      <c r="D271" s="22" t="s">
        <v>20</v>
      </c>
      <c r="E271" s="24">
        <v>503868.15999999997</v>
      </c>
      <c r="F271" s="24">
        <v>41989.01</v>
      </c>
    </row>
    <row r="272" spans="1:7" ht="31.5" x14ac:dyDescent="0.25">
      <c r="A272" s="172"/>
      <c r="B272" s="101"/>
      <c r="C272" s="22" t="s">
        <v>730</v>
      </c>
      <c r="D272" s="22" t="s">
        <v>22</v>
      </c>
      <c r="E272" s="24">
        <v>592990.86</v>
      </c>
      <c r="F272" s="24">
        <v>49415.9</v>
      </c>
    </row>
    <row r="273" spans="1:7" ht="31.5" x14ac:dyDescent="0.25">
      <c r="A273" s="122">
        <v>50</v>
      </c>
      <c r="B273" s="99" t="s">
        <v>1100</v>
      </c>
      <c r="C273" s="22" t="s">
        <v>768</v>
      </c>
      <c r="D273" s="22" t="s">
        <v>1101</v>
      </c>
      <c r="E273" s="27">
        <v>710463.77</v>
      </c>
      <c r="F273" s="27">
        <f>E273/12</f>
        <v>59205.314166666671</v>
      </c>
    </row>
    <row r="274" spans="1:7" ht="27" customHeight="1" x14ac:dyDescent="0.25">
      <c r="A274" s="146"/>
      <c r="B274" s="100"/>
      <c r="C274" s="22" t="s">
        <v>769</v>
      </c>
      <c r="D274" s="22" t="s">
        <v>1101</v>
      </c>
      <c r="E274" s="27">
        <v>720593.46</v>
      </c>
      <c r="F274" s="27">
        <f>E274/12</f>
        <v>60049.454999999994</v>
      </c>
    </row>
    <row r="275" spans="1:7" ht="33.75" customHeight="1" x14ac:dyDescent="0.25">
      <c r="A275" s="146"/>
      <c r="B275" s="100"/>
      <c r="C275" s="22" t="s">
        <v>770</v>
      </c>
      <c r="D275" s="22" t="s">
        <v>1101</v>
      </c>
      <c r="E275" s="27">
        <v>207987.29</v>
      </c>
      <c r="F275" s="27">
        <f>E275/9</f>
        <v>23109.698888888888</v>
      </c>
      <c r="G275" s="14" t="s">
        <v>1170</v>
      </c>
    </row>
    <row r="276" spans="1:7" x14ac:dyDescent="0.25">
      <c r="A276" s="146"/>
      <c r="B276" s="100"/>
      <c r="C276" s="22" t="s">
        <v>771</v>
      </c>
      <c r="D276" s="22" t="s">
        <v>1101</v>
      </c>
      <c r="E276" s="27">
        <v>1198382.54</v>
      </c>
      <c r="F276" s="27">
        <f t="shared" ref="F276:F300" si="13">E276/12</f>
        <v>99865.21166666667</v>
      </c>
    </row>
    <row r="277" spans="1:7" ht="31.5" x14ac:dyDescent="0.25">
      <c r="A277" s="146"/>
      <c r="B277" s="100"/>
      <c r="C277" s="22" t="s">
        <v>780</v>
      </c>
      <c r="D277" s="22" t="s">
        <v>30</v>
      </c>
      <c r="E277" s="27">
        <v>800442.16</v>
      </c>
      <c r="F277" s="27">
        <f t="shared" si="13"/>
        <v>66703.513333333336</v>
      </c>
    </row>
    <row r="278" spans="1:7" ht="15.75" customHeight="1" x14ac:dyDescent="0.25">
      <c r="A278" s="146"/>
      <c r="B278" s="100"/>
      <c r="C278" s="22" t="s">
        <v>766</v>
      </c>
      <c r="D278" s="22" t="s">
        <v>324</v>
      </c>
      <c r="E278" s="27">
        <v>744828.01</v>
      </c>
      <c r="F278" s="27">
        <f t="shared" si="13"/>
        <v>62069.000833333332</v>
      </c>
    </row>
    <row r="279" spans="1:7" ht="31.5" x14ac:dyDescent="0.25">
      <c r="A279" s="146"/>
      <c r="B279" s="100"/>
      <c r="C279" s="22" t="s">
        <v>772</v>
      </c>
      <c r="D279" s="22" t="s">
        <v>1101</v>
      </c>
      <c r="E279" s="27">
        <v>713915.05</v>
      </c>
      <c r="F279" s="27">
        <f t="shared" si="13"/>
        <v>59492.920833333337</v>
      </c>
    </row>
    <row r="280" spans="1:7" ht="31.5" x14ac:dyDescent="0.25">
      <c r="A280" s="146"/>
      <c r="B280" s="100"/>
      <c r="C280" s="22" t="s">
        <v>773</v>
      </c>
      <c r="D280" s="22" t="s">
        <v>1101</v>
      </c>
      <c r="E280" s="27">
        <v>1205841.22</v>
      </c>
      <c r="F280" s="27">
        <f t="shared" si="13"/>
        <v>100486.76833333333</v>
      </c>
    </row>
    <row r="281" spans="1:7" ht="31.5" x14ac:dyDescent="0.25">
      <c r="A281" s="146"/>
      <c r="B281" s="100"/>
      <c r="C281" s="22" t="s">
        <v>1102</v>
      </c>
      <c r="D281" s="22" t="s">
        <v>30</v>
      </c>
      <c r="E281" s="27">
        <v>908392</v>
      </c>
      <c r="F281" s="27">
        <f t="shared" si="13"/>
        <v>75699.333333333328</v>
      </c>
    </row>
    <row r="282" spans="1:7" ht="31.5" x14ac:dyDescent="0.25">
      <c r="A282" s="146"/>
      <c r="B282" s="100"/>
      <c r="C282" s="22" t="s">
        <v>774</v>
      </c>
      <c r="D282" s="22" t="s">
        <v>1101</v>
      </c>
      <c r="E282" s="27">
        <v>1217478.5900000001</v>
      </c>
      <c r="F282" s="27">
        <f t="shared" si="13"/>
        <v>101456.54916666668</v>
      </c>
    </row>
    <row r="283" spans="1:7" ht="31.5" x14ac:dyDescent="0.25">
      <c r="A283" s="146"/>
      <c r="B283" s="100"/>
      <c r="C283" s="22" t="s">
        <v>775</v>
      </c>
      <c r="D283" s="22" t="s">
        <v>1101</v>
      </c>
      <c r="E283" s="27">
        <v>1113190.06</v>
      </c>
      <c r="F283" s="27">
        <f t="shared" si="13"/>
        <v>92765.838333333333</v>
      </c>
    </row>
    <row r="284" spans="1:7" ht="31.5" x14ac:dyDescent="0.25">
      <c r="A284" s="146"/>
      <c r="B284" s="100"/>
      <c r="C284" s="22" t="s">
        <v>1103</v>
      </c>
      <c r="D284" s="22" t="s">
        <v>1101</v>
      </c>
      <c r="E284" s="27">
        <v>638175.75</v>
      </c>
      <c r="F284" s="27">
        <f t="shared" si="13"/>
        <v>53181.3125</v>
      </c>
    </row>
    <row r="285" spans="1:7" ht="31.5" x14ac:dyDescent="0.25">
      <c r="A285" s="146"/>
      <c r="B285" s="100"/>
      <c r="C285" s="22" t="s">
        <v>1104</v>
      </c>
      <c r="D285" s="22" t="s">
        <v>324</v>
      </c>
      <c r="E285" s="27">
        <v>728773.75</v>
      </c>
      <c r="F285" s="27">
        <f t="shared" si="13"/>
        <v>60731.145833333336</v>
      </c>
    </row>
    <row r="286" spans="1:7" ht="31.5" customHeight="1" x14ac:dyDescent="0.25">
      <c r="A286" s="146"/>
      <c r="B286" s="100"/>
      <c r="C286" s="22" t="s">
        <v>767</v>
      </c>
      <c r="D286" s="22" t="s">
        <v>324</v>
      </c>
      <c r="E286" s="27">
        <v>826601.61</v>
      </c>
      <c r="F286" s="27">
        <f t="shared" si="13"/>
        <v>68883.467499999999</v>
      </c>
    </row>
    <row r="287" spans="1:7" ht="31.5" x14ac:dyDescent="0.25">
      <c r="A287" s="146"/>
      <c r="B287" s="100"/>
      <c r="C287" s="22" t="s">
        <v>776</v>
      </c>
      <c r="D287" s="22" t="s">
        <v>1101</v>
      </c>
      <c r="E287" s="27">
        <v>415679.91</v>
      </c>
      <c r="F287" s="27">
        <f t="shared" si="13"/>
        <v>34639.9925</v>
      </c>
    </row>
    <row r="288" spans="1:7" ht="31.5" x14ac:dyDescent="0.25">
      <c r="A288" s="146"/>
      <c r="B288" s="100"/>
      <c r="C288" s="22" t="s">
        <v>763</v>
      </c>
      <c r="D288" s="22" t="s">
        <v>764</v>
      </c>
      <c r="E288" s="27">
        <v>723358.3</v>
      </c>
      <c r="F288" s="27">
        <f t="shared" si="13"/>
        <v>60279.858333333337</v>
      </c>
    </row>
    <row r="289" spans="1:7" ht="31.5" x14ac:dyDescent="0.25">
      <c r="A289" s="146"/>
      <c r="B289" s="100"/>
      <c r="C289" s="22" t="s">
        <v>1105</v>
      </c>
      <c r="D289" s="22" t="s">
        <v>1101</v>
      </c>
      <c r="E289" s="27">
        <v>764995.87</v>
      </c>
      <c r="F289" s="27">
        <f t="shared" si="13"/>
        <v>63749.655833333331</v>
      </c>
    </row>
    <row r="290" spans="1:7" ht="33.75" customHeight="1" x14ac:dyDescent="0.25">
      <c r="A290" s="146"/>
      <c r="B290" s="100"/>
      <c r="C290" s="22" t="s">
        <v>1106</v>
      </c>
      <c r="D290" s="22" t="s">
        <v>30</v>
      </c>
      <c r="E290" s="27">
        <v>685436.41</v>
      </c>
      <c r="F290" s="27">
        <f t="shared" si="13"/>
        <v>57119.700833333336</v>
      </c>
    </row>
    <row r="291" spans="1:7" ht="31.5" x14ac:dyDescent="0.25">
      <c r="A291" s="146"/>
      <c r="B291" s="100"/>
      <c r="C291" s="22" t="s">
        <v>781</v>
      </c>
      <c r="D291" s="22" t="s">
        <v>782</v>
      </c>
      <c r="E291" s="27">
        <v>804277.4</v>
      </c>
      <c r="F291" s="27">
        <f t="shared" si="13"/>
        <v>67023.116666666669</v>
      </c>
    </row>
    <row r="292" spans="1:7" ht="31.5" x14ac:dyDescent="0.25">
      <c r="A292" s="146"/>
      <c r="B292" s="100"/>
      <c r="C292" s="22" t="s">
        <v>1107</v>
      </c>
      <c r="D292" s="22" t="s">
        <v>1108</v>
      </c>
      <c r="E292" s="27">
        <v>139730.15</v>
      </c>
      <c r="F292" s="27">
        <f>E292/3</f>
        <v>46576.716666666667</v>
      </c>
      <c r="G292" s="14" t="s">
        <v>1171</v>
      </c>
    </row>
    <row r="293" spans="1:7" ht="31.5" x14ac:dyDescent="0.25">
      <c r="A293" s="146"/>
      <c r="B293" s="100"/>
      <c r="C293" s="22" t="s">
        <v>1109</v>
      </c>
      <c r="D293" s="22" t="s">
        <v>1101</v>
      </c>
      <c r="E293" s="27">
        <v>759559.99</v>
      </c>
      <c r="F293" s="27">
        <f t="shared" si="13"/>
        <v>63296.665833333333</v>
      </c>
    </row>
    <row r="294" spans="1:7" ht="31.5" x14ac:dyDescent="0.25">
      <c r="A294" s="146"/>
      <c r="B294" s="100"/>
      <c r="C294" s="22" t="s">
        <v>762</v>
      </c>
      <c r="D294" s="22" t="s">
        <v>22</v>
      </c>
      <c r="E294" s="27">
        <v>1453539.65</v>
      </c>
      <c r="F294" s="27">
        <f t="shared" si="13"/>
        <v>121128.30416666665</v>
      </c>
    </row>
    <row r="295" spans="1:7" x14ac:dyDescent="0.25">
      <c r="A295" s="146"/>
      <c r="B295" s="100"/>
      <c r="C295" s="22" t="s">
        <v>777</v>
      </c>
      <c r="D295" s="22" t="s">
        <v>1101</v>
      </c>
      <c r="E295" s="27">
        <v>1292757.74</v>
      </c>
      <c r="F295" s="27">
        <f t="shared" si="13"/>
        <v>107729.81166666666</v>
      </c>
    </row>
    <row r="296" spans="1:7" ht="31.5" x14ac:dyDescent="0.25">
      <c r="A296" s="146"/>
      <c r="B296" s="100"/>
      <c r="C296" s="22" t="s">
        <v>783</v>
      </c>
      <c r="D296" s="22" t="s">
        <v>782</v>
      </c>
      <c r="E296" s="27">
        <v>766287.34</v>
      </c>
      <c r="F296" s="27">
        <f t="shared" si="13"/>
        <v>63857.278333333328</v>
      </c>
    </row>
    <row r="297" spans="1:7" ht="31.5" x14ac:dyDescent="0.25">
      <c r="A297" s="146"/>
      <c r="B297" s="100"/>
      <c r="C297" s="22" t="s">
        <v>765</v>
      </c>
      <c r="D297" s="22" t="s">
        <v>764</v>
      </c>
      <c r="E297" s="27">
        <v>764415.05</v>
      </c>
      <c r="F297" s="27">
        <f t="shared" si="13"/>
        <v>63701.254166666673</v>
      </c>
    </row>
    <row r="298" spans="1:7" ht="31.5" x14ac:dyDescent="0.25">
      <c r="A298" s="146"/>
      <c r="B298" s="100"/>
      <c r="C298" s="22" t="s">
        <v>761</v>
      </c>
      <c r="D298" s="22" t="s">
        <v>14</v>
      </c>
      <c r="E298" s="27">
        <v>2327579.79</v>
      </c>
      <c r="F298" s="27">
        <f t="shared" si="13"/>
        <v>193964.98250000001</v>
      </c>
    </row>
    <row r="299" spans="1:7" ht="31.5" x14ac:dyDescent="0.25">
      <c r="A299" s="146"/>
      <c r="B299" s="100"/>
      <c r="C299" s="22" t="s">
        <v>778</v>
      </c>
      <c r="D299" s="22" t="s">
        <v>1101</v>
      </c>
      <c r="E299" s="27">
        <v>752257.74</v>
      </c>
      <c r="F299" s="27">
        <f t="shared" si="13"/>
        <v>62688.144999999997</v>
      </c>
    </row>
    <row r="300" spans="1:7" ht="24" customHeight="1" x14ac:dyDescent="0.25">
      <c r="A300" s="145"/>
      <c r="B300" s="101"/>
      <c r="C300" s="22" t="s">
        <v>779</v>
      </c>
      <c r="D300" s="22" t="s">
        <v>1101</v>
      </c>
      <c r="E300" s="27">
        <v>366041.99</v>
      </c>
      <c r="F300" s="27">
        <f t="shared" si="13"/>
        <v>30503.499166666665</v>
      </c>
    </row>
    <row r="301" spans="1:7" ht="31.5" x14ac:dyDescent="0.25">
      <c r="A301" s="122">
        <v>51</v>
      </c>
      <c r="B301" s="99" t="s">
        <v>1110</v>
      </c>
      <c r="C301" s="22" t="s">
        <v>599</v>
      </c>
      <c r="D301" s="22" t="s">
        <v>43</v>
      </c>
      <c r="E301" s="22">
        <v>734312.34</v>
      </c>
      <c r="F301" s="22">
        <v>61192.69</v>
      </c>
    </row>
    <row r="302" spans="1:7" ht="31.5" x14ac:dyDescent="0.25">
      <c r="A302" s="146"/>
      <c r="B302" s="100"/>
      <c r="C302" s="22" t="s">
        <v>600</v>
      </c>
      <c r="D302" s="22" t="s">
        <v>28</v>
      </c>
      <c r="E302" s="22">
        <v>617110.44999999995</v>
      </c>
      <c r="F302" s="22">
        <v>51425.87</v>
      </c>
    </row>
    <row r="303" spans="1:7" ht="15.75" customHeight="1" x14ac:dyDescent="0.25">
      <c r="A303" s="146"/>
      <c r="B303" s="100"/>
      <c r="C303" s="22" t="s">
        <v>602</v>
      </c>
      <c r="D303" s="22" t="s">
        <v>345</v>
      </c>
      <c r="E303" s="22">
        <v>400995.13</v>
      </c>
      <c r="F303" s="22">
        <v>33416.26</v>
      </c>
    </row>
    <row r="304" spans="1:7" ht="31.5" x14ac:dyDescent="0.25">
      <c r="A304" s="145"/>
      <c r="B304" s="101"/>
      <c r="C304" s="22" t="s">
        <v>601</v>
      </c>
      <c r="D304" s="22" t="s">
        <v>22</v>
      </c>
      <c r="E304" s="22">
        <v>572257.98</v>
      </c>
      <c r="F304" s="22">
        <v>47688.160000000003</v>
      </c>
    </row>
    <row r="305" spans="1:7" x14ac:dyDescent="0.25">
      <c r="A305" s="122">
        <v>52</v>
      </c>
      <c r="B305" s="99" t="s">
        <v>1111</v>
      </c>
      <c r="C305" s="22" t="s">
        <v>740</v>
      </c>
      <c r="D305" s="22" t="s">
        <v>14</v>
      </c>
      <c r="E305" s="22">
        <v>716092.11</v>
      </c>
      <c r="F305" s="22">
        <v>59674.34</v>
      </c>
    </row>
    <row r="306" spans="1:7" x14ac:dyDescent="0.25">
      <c r="A306" s="148"/>
      <c r="B306" s="100"/>
      <c r="C306" s="22" t="s">
        <v>741</v>
      </c>
      <c r="D306" s="22" t="s">
        <v>98</v>
      </c>
      <c r="E306" s="22">
        <v>535332.43000000005</v>
      </c>
      <c r="F306" s="22">
        <v>44611.040000000001</v>
      </c>
    </row>
    <row r="307" spans="1:7" ht="47.25" x14ac:dyDescent="0.25">
      <c r="A307" s="148"/>
      <c r="B307" s="100"/>
      <c r="C307" s="22" t="s">
        <v>1112</v>
      </c>
      <c r="D307" s="22" t="s">
        <v>116</v>
      </c>
      <c r="E307" s="22">
        <v>767184.85</v>
      </c>
      <c r="F307" s="22">
        <v>63932.07</v>
      </c>
    </row>
    <row r="308" spans="1:7" ht="63" x14ac:dyDescent="0.25">
      <c r="A308" s="149"/>
      <c r="B308" s="101"/>
      <c r="C308" s="22" t="s">
        <v>1113</v>
      </c>
      <c r="D308" s="22" t="s">
        <v>117</v>
      </c>
      <c r="E308" s="22">
        <v>793049.55</v>
      </c>
      <c r="F308" s="22">
        <v>66087.460000000006</v>
      </c>
    </row>
    <row r="309" spans="1:7" ht="31.5" x14ac:dyDescent="0.25">
      <c r="A309" s="122">
        <v>53</v>
      </c>
      <c r="B309" s="99" t="s">
        <v>1114</v>
      </c>
      <c r="C309" s="22" t="s">
        <v>648</v>
      </c>
      <c r="D309" s="22" t="s">
        <v>43</v>
      </c>
      <c r="E309" s="22">
        <v>698075.92</v>
      </c>
      <c r="F309" s="22">
        <v>58172.99</v>
      </c>
    </row>
    <row r="310" spans="1:7" ht="47.25" x14ac:dyDescent="0.25">
      <c r="A310" s="146"/>
      <c r="B310" s="100"/>
      <c r="C310" s="22" t="s">
        <v>650</v>
      </c>
      <c r="D310" s="22" t="s">
        <v>116</v>
      </c>
      <c r="E310" s="22">
        <v>699111.14</v>
      </c>
      <c r="F310" s="22">
        <v>58259.26</v>
      </c>
    </row>
    <row r="311" spans="1:7" ht="63" x14ac:dyDescent="0.25">
      <c r="A311" s="146"/>
      <c r="B311" s="100"/>
      <c r="C311" s="22" t="s">
        <v>651</v>
      </c>
      <c r="D311" s="22" t="s">
        <v>83</v>
      </c>
      <c r="E311" s="22">
        <v>676320.77</v>
      </c>
      <c r="F311" s="22">
        <v>56360.06</v>
      </c>
    </row>
    <row r="312" spans="1:7" ht="47.25" x14ac:dyDescent="0.25">
      <c r="A312" s="146"/>
      <c r="B312" s="100"/>
      <c r="C312" s="22" t="s">
        <v>652</v>
      </c>
      <c r="D312" s="22" t="s">
        <v>120</v>
      </c>
      <c r="E312" s="22">
        <v>402126.03</v>
      </c>
      <c r="F312" s="22">
        <v>33510.5</v>
      </c>
    </row>
    <row r="313" spans="1:7" x14ac:dyDescent="0.25">
      <c r="A313" s="145"/>
      <c r="B313" s="101"/>
      <c r="C313" s="22" t="s">
        <v>649</v>
      </c>
      <c r="D313" s="22" t="s">
        <v>22</v>
      </c>
      <c r="E313" s="22">
        <v>394690.44</v>
      </c>
      <c r="F313" s="22">
        <v>32890.870000000003</v>
      </c>
    </row>
    <row r="314" spans="1:7" ht="31.5" x14ac:dyDescent="0.25">
      <c r="A314" s="122">
        <v>54</v>
      </c>
      <c r="B314" s="99" t="s">
        <v>1115</v>
      </c>
      <c r="C314" s="22" t="s">
        <v>789</v>
      </c>
      <c r="D314" s="22" t="s">
        <v>43</v>
      </c>
      <c r="E314" s="27">
        <v>500682.92</v>
      </c>
      <c r="F314" s="27">
        <v>40530.269999999997</v>
      </c>
    </row>
    <row r="315" spans="1:7" ht="31.5" x14ac:dyDescent="0.25">
      <c r="A315" s="146"/>
      <c r="B315" s="100"/>
      <c r="C315" s="22" t="s">
        <v>1116</v>
      </c>
      <c r="D315" s="22" t="s">
        <v>22</v>
      </c>
      <c r="E315" s="27">
        <v>172999.62</v>
      </c>
      <c r="F315" s="27">
        <v>31688.22</v>
      </c>
      <c r="G315" s="14" t="s">
        <v>1172</v>
      </c>
    </row>
    <row r="316" spans="1:7" ht="31.5" customHeight="1" x14ac:dyDescent="0.25">
      <c r="A316" s="146"/>
      <c r="B316" s="100"/>
      <c r="C316" s="22" t="s">
        <v>1117</v>
      </c>
      <c r="D316" s="22" t="s">
        <v>22</v>
      </c>
      <c r="E316" s="27">
        <v>117634.44</v>
      </c>
      <c r="F316" s="44">
        <v>18000</v>
      </c>
      <c r="G316" s="14" t="s">
        <v>1173</v>
      </c>
    </row>
    <row r="317" spans="1:7" ht="47.25" x14ac:dyDescent="0.25">
      <c r="A317" s="146"/>
      <c r="B317" s="100"/>
      <c r="C317" s="22" t="s">
        <v>791</v>
      </c>
      <c r="D317" s="22" t="s">
        <v>1118</v>
      </c>
      <c r="E317" s="27">
        <v>399780.95</v>
      </c>
      <c r="F317" s="27">
        <v>31688.22</v>
      </c>
    </row>
    <row r="318" spans="1:7" ht="47.25" x14ac:dyDescent="0.25">
      <c r="A318" s="146"/>
      <c r="B318" s="100"/>
      <c r="C318" s="22" t="s">
        <v>790</v>
      </c>
      <c r="D318" s="22" t="s">
        <v>1119</v>
      </c>
      <c r="E318" s="27">
        <v>408163.39</v>
      </c>
      <c r="F318" s="27">
        <v>34298.99</v>
      </c>
    </row>
    <row r="319" spans="1:7" ht="31.5" x14ac:dyDescent="0.25">
      <c r="A319" s="145"/>
      <c r="B319" s="101"/>
      <c r="C319" s="22" t="s">
        <v>792</v>
      </c>
      <c r="D319" s="22" t="s">
        <v>20</v>
      </c>
      <c r="E319" s="27">
        <v>357131.08</v>
      </c>
      <c r="F319" s="27">
        <v>28603.34</v>
      </c>
    </row>
    <row r="320" spans="1:7" x14ac:dyDescent="0.25">
      <c r="A320" s="122">
        <v>55</v>
      </c>
      <c r="B320" s="99" t="s">
        <v>1120</v>
      </c>
      <c r="C320" s="22" t="s">
        <v>570</v>
      </c>
      <c r="D320" s="22" t="s">
        <v>14</v>
      </c>
      <c r="E320" s="44">
        <v>712627.46</v>
      </c>
      <c r="F320" s="44">
        <f>E320/12</f>
        <v>59385.621666666666</v>
      </c>
    </row>
    <row r="321" spans="1:7" ht="47.25" x14ac:dyDescent="0.25">
      <c r="A321" s="146"/>
      <c r="B321" s="100"/>
      <c r="C321" s="22" t="s">
        <v>567</v>
      </c>
      <c r="D321" s="22" t="s">
        <v>1119</v>
      </c>
      <c r="E321" s="44">
        <v>566753.41</v>
      </c>
      <c r="F321" s="44">
        <f t="shared" ref="F321:F325" si="14">E321/12</f>
        <v>47229.450833333336</v>
      </c>
    </row>
    <row r="322" spans="1:7" ht="47.25" x14ac:dyDescent="0.25">
      <c r="A322" s="146"/>
      <c r="B322" s="100"/>
      <c r="C322" s="22" t="s">
        <v>569</v>
      </c>
      <c r="D322" s="22" t="s">
        <v>1118</v>
      </c>
      <c r="E322" s="44">
        <v>610491.78</v>
      </c>
      <c r="F322" s="44">
        <f t="shared" si="14"/>
        <v>50874.315000000002</v>
      </c>
    </row>
    <row r="323" spans="1:7" ht="31.5" x14ac:dyDescent="0.25">
      <c r="A323" s="146"/>
      <c r="B323" s="100"/>
      <c r="C323" s="22" t="s">
        <v>572</v>
      </c>
      <c r="D323" s="22" t="s">
        <v>20</v>
      </c>
      <c r="E323" s="44">
        <v>582186.43999999994</v>
      </c>
      <c r="F323" s="44">
        <f t="shared" si="14"/>
        <v>48515.53666666666</v>
      </c>
    </row>
    <row r="324" spans="1:7" ht="39.75" customHeight="1" x14ac:dyDescent="0.25">
      <c r="A324" s="146"/>
      <c r="B324" s="100"/>
      <c r="C324" s="22" t="s">
        <v>1121</v>
      </c>
      <c r="D324" s="22" t="s">
        <v>1122</v>
      </c>
      <c r="E324" s="44">
        <v>297779.03000000003</v>
      </c>
      <c r="F324" s="44">
        <f>E324/9</f>
        <v>33086.558888888889</v>
      </c>
      <c r="G324" s="4" t="s">
        <v>1174</v>
      </c>
    </row>
    <row r="325" spans="1:7" ht="47.25" x14ac:dyDescent="0.25">
      <c r="A325" s="146"/>
      <c r="B325" s="100"/>
      <c r="C325" s="22" t="s">
        <v>571</v>
      </c>
      <c r="D325" s="22" t="s">
        <v>1123</v>
      </c>
      <c r="E325" s="44">
        <v>575177.19999999995</v>
      </c>
      <c r="F325" s="44">
        <f t="shared" si="14"/>
        <v>47931.433333333327</v>
      </c>
    </row>
    <row r="326" spans="1:7" ht="31.5" x14ac:dyDescent="0.25">
      <c r="A326" s="146"/>
      <c r="B326" s="100"/>
      <c r="C326" s="22" t="s">
        <v>568</v>
      </c>
      <c r="D326" s="22" t="s">
        <v>6</v>
      </c>
      <c r="E326" s="44">
        <v>671552.42</v>
      </c>
      <c r="F326" s="44">
        <f>E326/11</f>
        <v>61050.22</v>
      </c>
      <c r="G326" s="14" t="s">
        <v>1175</v>
      </c>
    </row>
    <row r="327" spans="1:7" ht="32.25" customHeight="1" x14ac:dyDescent="0.25">
      <c r="A327" s="145"/>
      <c r="B327" s="101"/>
      <c r="C327" s="22" t="s">
        <v>1124</v>
      </c>
      <c r="D327" s="22" t="s">
        <v>6</v>
      </c>
      <c r="E327" s="44">
        <v>88245.94</v>
      </c>
      <c r="F327" s="44">
        <f>E327/2</f>
        <v>44122.97</v>
      </c>
      <c r="G327" s="14" t="s">
        <v>1176</v>
      </c>
    </row>
    <row r="328" spans="1:7" ht="22.5" customHeight="1" x14ac:dyDescent="0.25">
      <c r="A328" s="122">
        <v>56</v>
      </c>
      <c r="B328" s="99" t="s">
        <v>1125</v>
      </c>
      <c r="C328" s="22" t="s">
        <v>753</v>
      </c>
      <c r="D328" s="22" t="s">
        <v>43</v>
      </c>
      <c r="E328" s="27">
        <v>757597.08</v>
      </c>
      <c r="F328" s="27">
        <f>E328/12</f>
        <v>63133.09</v>
      </c>
    </row>
    <row r="329" spans="1:7" ht="34.5" customHeight="1" x14ac:dyDescent="0.25">
      <c r="A329" s="146"/>
      <c r="B329" s="100"/>
      <c r="C329" s="22" t="s">
        <v>756</v>
      </c>
      <c r="D329" s="22" t="s">
        <v>28</v>
      </c>
      <c r="E329" s="27">
        <v>425490.94</v>
      </c>
      <c r="F329" s="27">
        <f t="shared" ref="F329:F330" si="15">E329/12</f>
        <v>35457.578333333331</v>
      </c>
    </row>
    <row r="330" spans="1:7" ht="31.5" x14ac:dyDescent="0.25">
      <c r="A330" s="146"/>
      <c r="B330" s="100"/>
      <c r="C330" s="22" t="s">
        <v>755</v>
      </c>
      <c r="D330" s="22" t="s">
        <v>742</v>
      </c>
      <c r="E330" s="27">
        <v>419557.39</v>
      </c>
      <c r="F330" s="27">
        <f t="shared" si="15"/>
        <v>34963.115833333337</v>
      </c>
    </row>
    <row r="331" spans="1:7" ht="31.5" x14ac:dyDescent="0.25">
      <c r="A331" s="146"/>
      <c r="B331" s="100"/>
      <c r="C331" s="22" t="s">
        <v>1126</v>
      </c>
      <c r="D331" s="22" t="s">
        <v>345</v>
      </c>
      <c r="E331" s="27">
        <v>301860.08</v>
      </c>
      <c r="F331" s="27">
        <f>E331/9</f>
        <v>33540.008888888893</v>
      </c>
    </row>
    <row r="332" spans="1:7" ht="31.5" x14ac:dyDescent="0.25">
      <c r="A332" s="146"/>
      <c r="B332" s="100"/>
      <c r="C332" s="22" t="s">
        <v>1127</v>
      </c>
      <c r="D332" s="22" t="s">
        <v>1128</v>
      </c>
      <c r="E332" s="27">
        <v>163261.54</v>
      </c>
      <c r="F332" s="27">
        <f>E332/4</f>
        <v>40815.385000000002</v>
      </c>
    </row>
    <row r="333" spans="1:7" ht="48" customHeight="1" x14ac:dyDescent="0.25">
      <c r="A333" s="146"/>
      <c r="B333" s="100"/>
      <c r="C333" s="22" t="s">
        <v>754</v>
      </c>
      <c r="D333" s="22" t="s">
        <v>22</v>
      </c>
      <c r="E333" s="27">
        <v>397737.79</v>
      </c>
      <c r="F333" s="27">
        <f>E333/9</f>
        <v>44193.087777777779</v>
      </c>
      <c r="G333" s="14" t="s">
        <v>1177</v>
      </c>
    </row>
    <row r="334" spans="1:7" ht="31.5" x14ac:dyDescent="0.25">
      <c r="A334" s="145"/>
      <c r="B334" s="101"/>
      <c r="C334" s="22" t="s">
        <v>1129</v>
      </c>
      <c r="D334" s="22" t="s">
        <v>22</v>
      </c>
      <c r="E334" s="27">
        <v>93800.04</v>
      </c>
      <c r="F334" s="27">
        <f>E334/3</f>
        <v>31266.679999999997</v>
      </c>
      <c r="G334" s="14" t="s">
        <v>1178</v>
      </c>
    </row>
    <row r="335" spans="1:7" ht="23.25" customHeight="1" x14ac:dyDescent="0.25">
      <c r="A335" s="165">
        <v>57</v>
      </c>
      <c r="B335" s="168" t="s">
        <v>1130</v>
      </c>
      <c r="C335" s="45" t="s">
        <v>1131</v>
      </c>
      <c r="D335" s="45" t="s">
        <v>14</v>
      </c>
      <c r="E335" s="45">
        <v>776410</v>
      </c>
      <c r="F335" s="45">
        <v>64700</v>
      </c>
    </row>
    <row r="336" spans="1:7" ht="26.25" customHeight="1" x14ac:dyDescent="0.25">
      <c r="A336" s="167"/>
      <c r="B336" s="138"/>
      <c r="C336" s="45" t="s">
        <v>676</v>
      </c>
      <c r="D336" s="45" t="s">
        <v>183</v>
      </c>
      <c r="E336" s="45">
        <v>705568</v>
      </c>
      <c r="F336" s="45">
        <v>58797</v>
      </c>
    </row>
    <row r="337" spans="1:7" ht="15.75" customHeight="1" x14ac:dyDescent="0.25">
      <c r="A337" s="167"/>
      <c r="B337" s="138"/>
      <c r="C337" s="165" t="s">
        <v>677</v>
      </c>
      <c r="D337" s="166" t="s">
        <v>96</v>
      </c>
      <c r="E337" s="102">
        <v>748564</v>
      </c>
      <c r="F337" s="102">
        <v>62380</v>
      </c>
      <c r="G337" s="105"/>
    </row>
    <row r="338" spans="1:7" ht="17.25" customHeight="1" x14ac:dyDescent="0.25">
      <c r="A338" s="167"/>
      <c r="B338" s="138"/>
      <c r="C338" s="165"/>
      <c r="D338" s="166"/>
      <c r="E338" s="103"/>
      <c r="F338" s="103"/>
      <c r="G338" s="106"/>
    </row>
    <row r="339" spans="1:7" ht="18" customHeight="1" x14ac:dyDescent="0.25">
      <c r="A339" s="167"/>
      <c r="B339" s="138"/>
      <c r="C339" s="165"/>
      <c r="D339" s="166"/>
      <c r="E339" s="104"/>
      <c r="F339" s="104"/>
      <c r="G339" s="107"/>
    </row>
    <row r="340" spans="1:7" ht="39" customHeight="1" x14ac:dyDescent="0.25">
      <c r="A340" s="167"/>
      <c r="B340" s="138"/>
      <c r="C340" s="165" t="s">
        <v>675</v>
      </c>
      <c r="D340" s="166" t="s">
        <v>22</v>
      </c>
      <c r="E340" s="166">
        <v>580939</v>
      </c>
      <c r="F340" s="166">
        <v>48411</v>
      </c>
      <c r="G340" s="105"/>
    </row>
    <row r="341" spans="1:7" ht="15.75" hidden="1" customHeight="1" x14ac:dyDescent="0.25">
      <c r="A341" s="167"/>
      <c r="B341" s="138"/>
      <c r="C341" s="165"/>
      <c r="D341" s="166"/>
      <c r="E341" s="166"/>
      <c r="F341" s="166"/>
      <c r="G341" s="106"/>
    </row>
    <row r="342" spans="1:7" ht="13.5" customHeight="1" x14ac:dyDescent="0.25">
      <c r="A342" s="167"/>
      <c r="B342" s="138"/>
      <c r="C342" s="165"/>
      <c r="D342" s="166"/>
      <c r="E342" s="166"/>
      <c r="F342" s="166"/>
      <c r="G342" s="107"/>
    </row>
    <row r="343" spans="1:7" ht="23.25" customHeight="1" x14ac:dyDescent="0.25">
      <c r="A343" s="167"/>
      <c r="B343" s="138"/>
      <c r="C343" s="165" t="s">
        <v>1132</v>
      </c>
      <c r="D343" s="166" t="s">
        <v>1133</v>
      </c>
      <c r="E343" s="166">
        <v>521555</v>
      </c>
      <c r="F343" s="166">
        <v>43462</v>
      </c>
      <c r="G343" s="105"/>
    </row>
    <row r="344" spans="1:7" ht="6" hidden="1" customHeight="1" x14ac:dyDescent="0.25">
      <c r="A344" s="167"/>
      <c r="B344" s="138"/>
      <c r="C344" s="165"/>
      <c r="D344" s="166"/>
      <c r="E344" s="166"/>
      <c r="F344" s="166"/>
      <c r="G344" s="106"/>
    </row>
    <row r="345" spans="1:7" ht="15.75" hidden="1" customHeight="1" x14ac:dyDescent="0.25">
      <c r="A345" s="167"/>
      <c r="B345" s="138"/>
      <c r="C345" s="165"/>
      <c r="D345" s="166"/>
      <c r="E345" s="166"/>
      <c r="F345" s="166"/>
      <c r="G345" s="106"/>
    </row>
    <row r="346" spans="1:7" ht="1.5" hidden="1" customHeight="1" x14ac:dyDescent="0.25">
      <c r="A346" s="87"/>
      <c r="B346" s="138"/>
      <c r="C346" s="165"/>
      <c r="D346" s="166"/>
      <c r="E346" s="166"/>
      <c r="F346" s="166"/>
      <c r="G346" s="107"/>
    </row>
    <row r="347" spans="1:7" ht="31.5" customHeight="1" x14ac:dyDescent="0.25">
      <c r="A347" s="122">
        <v>58</v>
      </c>
      <c r="B347" s="99" t="s">
        <v>1179</v>
      </c>
      <c r="C347" s="22" t="s">
        <v>808</v>
      </c>
      <c r="D347" s="22" t="s">
        <v>14</v>
      </c>
      <c r="E347" s="22">
        <v>487673.74</v>
      </c>
      <c r="F347" s="23">
        <f>E347/12</f>
        <v>40639.478333333333</v>
      </c>
    </row>
    <row r="348" spans="1:7" ht="31.5" x14ac:dyDescent="0.25">
      <c r="A348" s="123"/>
      <c r="B348" s="100"/>
      <c r="C348" s="22" t="s">
        <v>810</v>
      </c>
      <c r="D348" s="22" t="s">
        <v>6</v>
      </c>
      <c r="E348" s="22">
        <v>397746.51</v>
      </c>
      <c r="F348" s="23">
        <f t="shared" ref="F348:F350" si="16">E348/12</f>
        <v>33145.542500000003</v>
      </c>
    </row>
    <row r="349" spans="1:7" ht="31.5" x14ac:dyDescent="0.25">
      <c r="A349" s="123"/>
      <c r="B349" s="100"/>
      <c r="C349" s="22" t="s">
        <v>809</v>
      </c>
      <c r="D349" s="22" t="s">
        <v>295</v>
      </c>
      <c r="E349" s="22">
        <v>396113.9</v>
      </c>
      <c r="F349" s="23">
        <f t="shared" si="16"/>
        <v>33009.491666666669</v>
      </c>
    </row>
    <row r="350" spans="1:7" ht="31.5" x14ac:dyDescent="0.25">
      <c r="A350" s="123"/>
      <c r="B350" s="100"/>
      <c r="C350" s="22" t="s">
        <v>1180</v>
      </c>
      <c r="D350" s="22" t="s">
        <v>796</v>
      </c>
      <c r="E350" s="22">
        <v>383003.27</v>
      </c>
      <c r="F350" s="23">
        <f t="shared" si="16"/>
        <v>31916.939166666667</v>
      </c>
    </row>
    <row r="351" spans="1:7" ht="31.5" x14ac:dyDescent="0.25">
      <c r="A351" s="124"/>
      <c r="B351" s="101"/>
      <c r="C351" s="22" t="s">
        <v>1181</v>
      </c>
      <c r="D351" s="22" t="s">
        <v>159</v>
      </c>
      <c r="E351" s="22">
        <v>110872</v>
      </c>
      <c r="F351" s="22">
        <v>22174.400000000001</v>
      </c>
    </row>
    <row r="352" spans="1:7" ht="31.5" customHeight="1" x14ac:dyDescent="0.25">
      <c r="A352" s="122">
        <v>59</v>
      </c>
      <c r="B352" s="99" t="s">
        <v>1182</v>
      </c>
      <c r="C352" s="22" t="s">
        <v>847</v>
      </c>
      <c r="D352" s="22" t="s">
        <v>43</v>
      </c>
      <c r="E352" s="22">
        <v>762637.03</v>
      </c>
      <c r="F352" s="22">
        <v>63553.09</v>
      </c>
    </row>
    <row r="353" spans="1:6" ht="31.5" x14ac:dyDescent="0.25">
      <c r="A353" s="159"/>
      <c r="B353" s="100"/>
      <c r="C353" s="22" t="s">
        <v>848</v>
      </c>
      <c r="D353" s="22" t="s">
        <v>1183</v>
      </c>
      <c r="E353" s="22">
        <v>588621.85</v>
      </c>
      <c r="F353" s="22">
        <v>49051.82</v>
      </c>
    </row>
    <row r="354" spans="1:6" ht="47.25" x14ac:dyDescent="0.25">
      <c r="A354" s="159"/>
      <c r="B354" s="100"/>
      <c r="C354" s="22" t="s">
        <v>849</v>
      </c>
      <c r="D354" s="22" t="s">
        <v>960</v>
      </c>
      <c r="E354" s="24">
        <v>694829.23</v>
      </c>
      <c r="F354" s="24">
        <v>57902.44</v>
      </c>
    </row>
    <row r="355" spans="1:6" ht="31.5" x14ac:dyDescent="0.25">
      <c r="A355" s="159"/>
      <c r="B355" s="100"/>
      <c r="C355" s="22" t="s">
        <v>850</v>
      </c>
      <c r="D355" s="22" t="s">
        <v>690</v>
      </c>
      <c r="E355" s="24">
        <v>416729.37</v>
      </c>
      <c r="F355" s="24">
        <v>34727.449999999997</v>
      </c>
    </row>
    <row r="356" spans="1:6" ht="31.5" x14ac:dyDescent="0.25">
      <c r="A356" s="160"/>
      <c r="B356" s="101"/>
      <c r="C356" s="22" t="s">
        <v>851</v>
      </c>
      <c r="D356" s="22" t="s">
        <v>22</v>
      </c>
      <c r="E356" s="24">
        <v>491428.77</v>
      </c>
      <c r="F356" s="24">
        <v>40952.400000000001</v>
      </c>
    </row>
    <row r="357" spans="1:6" ht="15.75" customHeight="1" x14ac:dyDescent="0.25">
      <c r="A357" s="122">
        <v>60</v>
      </c>
      <c r="B357" s="99" t="s">
        <v>1184</v>
      </c>
      <c r="C357" s="22" t="s">
        <v>799</v>
      </c>
      <c r="D357" s="22" t="s">
        <v>14</v>
      </c>
      <c r="E357" s="27">
        <v>766868.42</v>
      </c>
      <c r="F357" s="27">
        <f>E357/12</f>
        <v>63905.701666666668</v>
      </c>
    </row>
    <row r="358" spans="1:6" ht="31.5" x14ac:dyDescent="0.25">
      <c r="A358" s="123"/>
      <c r="B358" s="100"/>
      <c r="C358" s="22" t="s">
        <v>800</v>
      </c>
      <c r="D358" s="22" t="s">
        <v>796</v>
      </c>
      <c r="E358" s="27">
        <v>674774.49</v>
      </c>
      <c r="F358" s="27">
        <f t="shared" ref="F358:F361" si="17">E358/12</f>
        <v>56231.207499999997</v>
      </c>
    </row>
    <row r="359" spans="1:6" ht="31.5" x14ac:dyDescent="0.25">
      <c r="A359" s="123"/>
      <c r="B359" s="100"/>
      <c r="C359" s="22" t="s">
        <v>801</v>
      </c>
      <c r="D359" s="22" t="s">
        <v>159</v>
      </c>
      <c r="E359" s="28">
        <v>644236.76</v>
      </c>
      <c r="F359" s="27">
        <f t="shared" si="17"/>
        <v>53686.396666666667</v>
      </c>
    </row>
    <row r="360" spans="1:6" ht="31.5" x14ac:dyDescent="0.25">
      <c r="A360" s="123"/>
      <c r="B360" s="100"/>
      <c r="C360" s="22" t="s">
        <v>802</v>
      </c>
      <c r="D360" s="22" t="s">
        <v>295</v>
      </c>
      <c r="E360" s="28">
        <v>650850.31999999995</v>
      </c>
      <c r="F360" s="27">
        <f t="shared" si="17"/>
        <v>54237.526666666665</v>
      </c>
    </row>
    <row r="361" spans="1:6" ht="31.5" x14ac:dyDescent="0.25">
      <c r="A361" s="124"/>
      <c r="B361" s="101"/>
      <c r="C361" s="22" t="s">
        <v>803</v>
      </c>
      <c r="D361" s="22" t="s">
        <v>6</v>
      </c>
      <c r="E361" s="28">
        <v>640161.53</v>
      </c>
      <c r="F361" s="27">
        <f t="shared" si="17"/>
        <v>53346.794166666667</v>
      </c>
    </row>
    <row r="362" spans="1:6" ht="31.5" x14ac:dyDescent="0.25">
      <c r="A362" s="122">
        <v>61</v>
      </c>
      <c r="B362" s="99" t="s">
        <v>1185</v>
      </c>
      <c r="C362" s="22" t="s">
        <v>816</v>
      </c>
      <c r="D362" s="22" t="s">
        <v>43</v>
      </c>
      <c r="E362" s="22">
        <v>539725.37</v>
      </c>
      <c r="F362" s="22">
        <v>44977.11</v>
      </c>
    </row>
    <row r="363" spans="1:6" ht="31.5" x14ac:dyDescent="0.25">
      <c r="A363" s="123"/>
      <c r="B363" s="100"/>
      <c r="C363" s="22" t="s">
        <v>1186</v>
      </c>
      <c r="D363" s="30" t="s">
        <v>1187</v>
      </c>
      <c r="E363" s="30">
        <v>413066.25</v>
      </c>
      <c r="F363" s="30">
        <v>34422.19</v>
      </c>
    </row>
    <row r="364" spans="1:6" ht="31.5" x14ac:dyDescent="0.25">
      <c r="A364" s="123"/>
      <c r="B364" s="100"/>
      <c r="C364" s="22" t="s">
        <v>1188</v>
      </c>
      <c r="D364" s="30" t="s">
        <v>1187</v>
      </c>
      <c r="E364" s="30">
        <v>415964.25</v>
      </c>
      <c r="F364" s="30">
        <v>34663.68</v>
      </c>
    </row>
    <row r="365" spans="1:6" ht="31.5" x14ac:dyDescent="0.25">
      <c r="A365" s="123"/>
      <c r="B365" s="100"/>
      <c r="C365" s="22" t="s">
        <v>1189</v>
      </c>
      <c r="D365" s="22" t="s">
        <v>30</v>
      </c>
      <c r="E365" s="22">
        <v>448098.79</v>
      </c>
      <c r="F365" s="22">
        <v>37341.56</v>
      </c>
    </row>
    <row r="366" spans="1:6" x14ac:dyDescent="0.25">
      <c r="A366" s="124"/>
      <c r="B366" s="101"/>
      <c r="C366" s="22" t="s">
        <v>1190</v>
      </c>
      <c r="D366" s="22" t="s">
        <v>22</v>
      </c>
      <c r="E366" s="22">
        <v>460767.17</v>
      </c>
      <c r="F366" s="22">
        <v>38397.26</v>
      </c>
    </row>
    <row r="367" spans="1:6" ht="15.75" customHeight="1" x14ac:dyDescent="0.25">
      <c r="A367" s="122">
        <v>62</v>
      </c>
      <c r="B367" s="99" t="s">
        <v>1576</v>
      </c>
      <c r="C367" s="97" t="s">
        <v>1578</v>
      </c>
      <c r="D367" s="97" t="s">
        <v>43</v>
      </c>
      <c r="E367" s="98">
        <v>494595.47</v>
      </c>
      <c r="F367" s="98">
        <v>41216.29</v>
      </c>
    </row>
    <row r="368" spans="1:6" ht="31.5" customHeight="1" x14ac:dyDescent="0.25">
      <c r="A368" s="123"/>
      <c r="B368" s="100"/>
      <c r="C368" s="22" t="s">
        <v>804</v>
      </c>
      <c r="D368" s="22" t="s">
        <v>22</v>
      </c>
      <c r="E368" s="22">
        <v>389594.26</v>
      </c>
      <c r="F368" s="22">
        <v>32466.19</v>
      </c>
    </row>
    <row r="369" spans="1:7" ht="47.25" x14ac:dyDescent="0.25">
      <c r="A369" s="123"/>
      <c r="B369" s="100"/>
      <c r="C369" s="22" t="s">
        <v>806</v>
      </c>
      <c r="D369" s="22" t="s">
        <v>116</v>
      </c>
      <c r="E369" s="22">
        <v>220723.5</v>
      </c>
      <c r="F369" s="22">
        <v>18393.63</v>
      </c>
    </row>
    <row r="370" spans="1:7" ht="63" x14ac:dyDescent="0.25">
      <c r="A370" s="123"/>
      <c r="B370" s="100"/>
      <c r="C370" s="22" t="s">
        <v>807</v>
      </c>
      <c r="D370" s="22" t="s">
        <v>83</v>
      </c>
      <c r="E370" s="22">
        <v>542906.11</v>
      </c>
      <c r="F370" s="22">
        <v>45242.18</v>
      </c>
    </row>
    <row r="371" spans="1:7" ht="47.25" x14ac:dyDescent="0.25">
      <c r="A371" s="123"/>
      <c r="B371" s="100"/>
      <c r="C371" s="22" t="s">
        <v>1191</v>
      </c>
      <c r="D371" s="22" t="s">
        <v>1192</v>
      </c>
      <c r="E371" s="22">
        <v>47216.41</v>
      </c>
      <c r="F371" s="23">
        <v>11804.1</v>
      </c>
      <c r="G371" s="14" t="s">
        <v>1233</v>
      </c>
    </row>
    <row r="372" spans="1:7" ht="47.25" x14ac:dyDescent="0.25">
      <c r="A372" s="123"/>
      <c r="B372" s="100"/>
      <c r="C372" s="22" t="s">
        <v>1193</v>
      </c>
      <c r="D372" s="22" t="s">
        <v>1192</v>
      </c>
      <c r="E372" s="22">
        <v>77387.56</v>
      </c>
      <c r="F372" s="22">
        <v>19346.89</v>
      </c>
      <c r="G372" s="14" t="s">
        <v>1233</v>
      </c>
    </row>
    <row r="373" spans="1:7" ht="47.25" x14ac:dyDescent="0.25">
      <c r="A373" s="124"/>
      <c r="B373" s="101"/>
      <c r="C373" s="22" t="s">
        <v>805</v>
      </c>
      <c r="D373" s="22" t="s">
        <v>1192</v>
      </c>
      <c r="E373" s="22">
        <v>213816.84</v>
      </c>
      <c r="F373" s="22">
        <v>30545.26</v>
      </c>
      <c r="G373" s="14" t="s">
        <v>1232</v>
      </c>
    </row>
    <row r="374" spans="1:7" ht="15.75" customHeight="1" x14ac:dyDescent="0.25">
      <c r="A374" s="122">
        <v>63</v>
      </c>
      <c r="B374" s="99" t="s">
        <v>1194</v>
      </c>
      <c r="C374" s="22" t="s">
        <v>818</v>
      </c>
      <c r="D374" s="22" t="s">
        <v>43</v>
      </c>
      <c r="E374" s="22">
        <v>569637.54</v>
      </c>
      <c r="F374" s="22">
        <v>47469.8</v>
      </c>
    </row>
    <row r="375" spans="1:7" ht="47.25" x14ac:dyDescent="0.25">
      <c r="A375" s="123"/>
      <c r="B375" s="100"/>
      <c r="C375" s="22" t="s">
        <v>820</v>
      </c>
      <c r="D375" s="22" t="s">
        <v>36</v>
      </c>
      <c r="E375" s="22">
        <v>535210.43000000005</v>
      </c>
      <c r="F375" s="22">
        <v>44600.87</v>
      </c>
    </row>
    <row r="376" spans="1:7" ht="30" customHeight="1" x14ac:dyDescent="0.25">
      <c r="A376" s="123"/>
      <c r="B376" s="100"/>
      <c r="C376" s="22" t="s">
        <v>1195</v>
      </c>
      <c r="D376" s="22" t="s">
        <v>36</v>
      </c>
      <c r="E376" s="22">
        <v>476877.17</v>
      </c>
      <c r="F376" s="22">
        <v>39739.760000000002</v>
      </c>
    </row>
    <row r="377" spans="1:7" ht="31.5" x14ac:dyDescent="0.25">
      <c r="A377" s="123"/>
      <c r="B377" s="100"/>
      <c r="C377" s="22" t="s">
        <v>821</v>
      </c>
      <c r="D377" s="22" t="s">
        <v>22</v>
      </c>
      <c r="E377" s="22">
        <v>550740.75</v>
      </c>
      <c r="F377" s="22">
        <v>45895.06</v>
      </c>
    </row>
    <row r="378" spans="1:7" ht="47.25" x14ac:dyDescent="0.25">
      <c r="A378" s="124"/>
      <c r="B378" s="101"/>
      <c r="C378" s="22" t="s">
        <v>819</v>
      </c>
      <c r="D378" s="22" t="s">
        <v>120</v>
      </c>
      <c r="E378" s="22">
        <v>338820.25</v>
      </c>
      <c r="F378" s="22">
        <v>28235.02</v>
      </c>
    </row>
    <row r="379" spans="1:7" ht="31.5" x14ac:dyDescent="0.25">
      <c r="A379" s="122">
        <v>64</v>
      </c>
      <c r="B379" s="99" t="s">
        <v>1196</v>
      </c>
      <c r="C379" s="22" t="s">
        <v>830</v>
      </c>
      <c r="D379" s="22" t="s">
        <v>14</v>
      </c>
      <c r="E379" s="22">
        <v>692359.87</v>
      </c>
      <c r="F379" s="22">
        <v>57696.65</v>
      </c>
    </row>
    <row r="380" spans="1:7" ht="31.5" x14ac:dyDescent="0.25">
      <c r="A380" s="123"/>
      <c r="B380" s="100"/>
      <c r="C380" s="22" t="s">
        <v>831</v>
      </c>
      <c r="D380" s="22" t="s">
        <v>159</v>
      </c>
      <c r="E380" s="22">
        <v>632068.59</v>
      </c>
      <c r="F380" s="22">
        <v>52672.38</v>
      </c>
    </row>
    <row r="381" spans="1:7" ht="31.5" x14ac:dyDescent="0.25">
      <c r="A381" s="123"/>
      <c r="B381" s="100"/>
      <c r="C381" s="22" t="s">
        <v>1197</v>
      </c>
      <c r="D381" s="22" t="s">
        <v>796</v>
      </c>
      <c r="E381" s="24">
        <v>624909.29</v>
      </c>
      <c r="F381" s="24">
        <v>52075.77</v>
      </c>
    </row>
    <row r="382" spans="1:7" ht="31.5" x14ac:dyDescent="0.25">
      <c r="A382" s="123"/>
      <c r="B382" s="100"/>
      <c r="C382" s="22" t="s">
        <v>832</v>
      </c>
      <c r="D382" s="22" t="s">
        <v>6</v>
      </c>
      <c r="E382" s="24">
        <v>525188.66</v>
      </c>
      <c r="F382" s="24">
        <v>43765.72</v>
      </c>
    </row>
    <row r="383" spans="1:7" ht="31.5" x14ac:dyDescent="0.25">
      <c r="A383" s="124"/>
      <c r="B383" s="101"/>
      <c r="C383" s="22" t="s">
        <v>1198</v>
      </c>
      <c r="D383" s="22" t="s">
        <v>817</v>
      </c>
      <c r="E383" s="24">
        <v>74670.320000000007</v>
      </c>
      <c r="F383" s="24">
        <v>18667.580000000002</v>
      </c>
    </row>
    <row r="384" spans="1:7" ht="31.5" customHeight="1" x14ac:dyDescent="0.25">
      <c r="A384" s="122">
        <v>65</v>
      </c>
      <c r="B384" s="99" t="s">
        <v>842</v>
      </c>
      <c r="C384" s="22" t="s">
        <v>843</v>
      </c>
      <c r="D384" s="22" t="s">
        <v>14</v>
      </c>
      <c r="E384" s="22">
        <v>615224.37</v>
      </c>
      <c r="F384" s="22">
        <v>51268.7</v>
      </c>
    </row>
    <row r="385" spans="1:7" x14ac:dyDescent="0.25">
      <c r="A385" s="123"/>
      <c r="B385" s="100"/>
      <c r="C385" s="22" t="s">
        <v>844</v>
      </c>
      <c r="D385" s="22" t="s">
        <v>6</v>
      </c>
      <c r="E385" s="22">
        <v>505146.18</v>
      </c>
      <c r="F385" s="22">
        <v>42095.519999999997</v>
      </c>
    </row>
    <row r="386" spans="1:7" ht="31.5" x14ac:dyDescent="0.25">
      <c r="A386" s="123"/>
      <c r="B386" s="100"/>
      <c r="C386" s="22" t="s">
        <v>845</v>
      </c>
      <c r="D386" s="22" t="s">
        <v>1199</v>
      </c>
      <c r="E386" s="24">
        <v>528041.84</v>
      </c>
      <c r="F386" s="24">
        <v>44003.49</v>
      </c>
    </row>
    <row r="387" spans="1:7" ht="31.5" x14ac:dyDescent="0.25">
      <c r="A387" s="123"/>
      <c r="B387" s="100"/>
      <c r="C387" s="22" t="s">
        <v>846</v>
      </c>
      <c r="D387" s="22" t="s">
        <v>96</v>
      </c>
      <c r="E387" s="24">
        <v>355565.74</v>
      </c>
      <c r="F387" s="24">
        <v>29630.48</v>
      </c>
    </row>
    <row r="388" spans="1:7" ht="47.25" x14ac:dyDescent="0.25">
      <c r="A388" s="124"/>
      <c r="B388" s="101"/>
      <c r="C388" s="22" t="s">
        <v>1200</v>
      </c>
      <c r="D388" s="22" t="s">
        <v>1201</v>
      </c>
      <c r="E388" s="24">
        <v>416990.63</v>
      </c>
      <c r="F388" s="24">
        <v>34749.22</v>
      </c>
    </row>
    <row r="389" spans="1:7" ht="15.75" customHeight="1" x14ac:dyDescent="0.25">
      <c r="A389" s="122">
        <v>66</v>
      </c>
      <c r="B389" s="99" t="s">
        <v>1202</v>
      </c>
      <c r="C389" s="22" t="s">
        <v>822</v>
      </c>
      <c r="D389" s="22" t="s">
        <v>14</v>
      </c>
      <c r="E389" s="22">
        <v>563600.32999999996</v>
      </c>
      <c r="F389" s="22">
        <v>46966.69</v>
      </c>
    </row>
    <row r="390" spans="1:7" ht="22.5" customHeight="1" x14ac:dyDescent="0.25">
      <c r="A390" s="123"/>
      <c r="B390" s="100"/>
      <c r="C390" s="22" t="s">
        <v>823</v>
      </c>
      <c r="D390" s="22" t="s">
        <v>6</v>
      </c>
      <c r="E390" s="22">
        <v>544349.63</v>
      </c>
      <c r="F390" s="22">
        <v>45362.47</v>
      </c>
    </row>
    <row r="391" spans="1:7" ht="31.5" x14ac:dyDescent="0.25">
      <c r="A391" s="123"/>
      <c r="B391" s="100"/>
      <c r="C391" s="22" t="s">
        <v>824</v>
      </c>
      <c r="D391" s="22" t="s">
        <v>1203</v>
      </c>
      <c r="E391" s="22">
        <v>431341.46</v>
      </c>
      <c r="F391" s="22">
        <v>35945.120000000003</v>
      </c>
    </row>
    <row r="392" spans="1:7" ht="31.5" x14ac:dyDescent="0.25">
      <c r="A392" s="123"/>
      <c r="B392" s="100"/>
      <c r="C392" s="22" t="s">
        <v>826</v>
      </c>
      <c r="D392" s="22" t="s">
        <v>1204</v>
      </c>
      <c r="E392" s="22">
        <v>346959.32</v>
      </c>
      <c r="F392" s="22">
        <v>28913.279999999999</v>
      </c>
    </row>
    <row r="393" spans="1:7" ht="31.5" x14ac:dyDescent="0.25">
      <c r="A393" s="124"/>
      <c r="B393" s="101"/>
      <c r="C393" s="22" t="s">
        <v>825</v>
      </c>
      <c r="D393" s="22" t="s">
        <v>1205</v>
      </c>
      <c r="E393" s="22">
        <v>299341.53999999998</v>
      </c>
      <c r="F393" s="22">
        <v>24945.13</v>
      </c>
    </row>
    <row r="394" spans="1:7" ht="31.5" customHeight="1" x14ac:dyDescent="0.25">
      <c r="A394" s="122">
        <v>67</v>
      </c>
      <c r="B394" s="162" t="s">
        <v>1206</v>
      </c>
      <c r="C394" s="22" t="s">
        <v>793</v>
      </c>
      <c r="D394" s="22" t="s">
        <v>14</v>
      </c>
      <c r="E394" s="22">
        <v>507333.32</v>
      </c>
      <c r="F394" s="22">
        <v>42277.78</v>
      </c>
    </row>
    <row r="395" spans="1:7" ht="31.5" x14ac:dyDescent="0.25">
      <c r="A395" s="123"/>
      <c r="B395" s="163"/>
      <c r="C395" s="22" t="s">
        <v>794</v>
      </c>
      <c r="D395" s="22" t="s">
        <v>1207</v>
      </c>
      <c r="E395" s="22">
        <v>339097.57</v>
      </c>
      <c r="F395" s="22">
        <v>42387.199999999997</v>
      </c>
      <c r="G395" s="14" t="s">
        <v>1231</v>
      </c>
    </row>
    <row r="396" spans="1:7" ht="31.5" x14ac:dyDescent="0.25">
      <c r="A396" s="123"/>
      <c r="B396" s="163"/>
      <c r="C396" s="22" t="s">
        <v>1208</v>
      </c>
      <c r="D396" s="22" t="s">
        <v>1207</v>
      </c>
      <c r="E396" s="22">
        <v>148187.43</v>
      </c>
      <c r="F396" s="22">
        <v>37046.86</v>
      </c>
      <c r="G396" s="14" t="s">
        <v>1160</v>
      </c>
    </row>
    <row r="397" spans="1:7" ht="31.5" x14ac:dyDescent="0.25">
      <c r="A397" s="123"/>
      <c r="B397" s="163"/>
      <c r="C397" s="22" t="s">
        <v>795</v>
      </c>
      <c r="D397" s="22" t="s">
        <v>796</v>
      </c>
      <c r="E397" s="22">
        <v>482467.99</v>
      </c>
      <c r="F397" s="22">
        <v>40205.67</v>
      </c>
    </row>
    <row r="398" spans="1:7" ht="31.5" x14ac:dyDescent="0.25">
      <c r="A398" s="123"/>
      <c r="B398" s="163"/>
      <c r="C398" s="22" t="s">
        <v>797</v>
      </c>
      <c r="D398" s="22" t="s">
        <v>295</v>
      </c>
      <c r="E398" s="22">
        <v>327693.51</v>
      </c>
      <c r="F398" s="22">
        <v>27307.79</v>
      </c>
    </row>
    <row r="399" spans="1:7" ht="31.5" x14ac:dyDescent="0.25">
      <c r="A399" s="124"/>
      <c r="B399" s="164"/>
      <c r="C399" s="16" t="s">
        <v>798</v>
      </c>
      <c r="D399" s="22" t="s">
        <v>6</v>
      </c>
      <c r="E399" s="22">
        <v>317675.07</v>
      </c>
      <c r="F399" s="22">
        <v>26472.92</v>
      </c>
    </row>
    <row r="400" spans="1:7" ht="31.5" customHeight="1" x14ac:dyDescent="0.25">
      <c r="A400" s="122">
        <v>68</v>
      </c>
      <c r="B400" s="99" t="s">
        <v>1209</v>
      </c>
      <c r="C400" s="22" t="s">
        <v>1210</v>
      </c>
      <c r="D400" s="22" t="s">
        <v>14</v>
      </c>
      <c r="E400" s="22">
        <v>766421.92</v>
      </c>
      <c r="F400" s="22">
        <v>63848.49</v>
      </c>
    </row>
    <row r="401" spans="1:7" ht="31.5" x14ac:dyDescent="0.25">
      <c r="A401" s="159"/>
      <c r="B401" s="100"/>
      <c r="C401" s="22" t="s">
        <v>1211</v>
      </c>
      <c r="D401" s="22" t="s">
        <v>22</v>
      </c>
      <c r="E401" s="22">
        <v>711485.67</v>
      </c>
      <c r="F401" s="22">
        <v>59290.47</v>
      </c>
    </row>
    <row r="402" spans="1:7" ht="31.5" x14ac:dyDescent="0.25">
      <c r="A402" s="159"/>
      <c r="B402" s="100"/>
      <c r="C402" s="22" t="s">
        <v>1212</v>
      </c>
      <c r="D402" s="22" t="s">
        <v>45</v>
      </c>
      <c r="E402" s="24">
        <v>346658.52</v>
      </c>
      <c r="F402" s="24">
        <v>33015.089999999997</v>
      </c>
    </row>
    <row r="403" spans="1:7" ht="31.5" x14ac:dyDescent="0.25">
      <c r="A403" s="159"/>
      <c r="B403" s="100"/>
      <c r="C403" s="22" t="s">
        <v>1213</v>
      </c>
      <c r="D403" s="22" t="s">
        <v>45</v>
      </c>
      <c r="E403" s="24">
        <v>415301.93</v>
      </c>
      <c r="F403" s="24">
        <v>34608.49</v>
      </c>
    </row>
    <row r="404" spans="1:7" ht="31.5" x14ac:dyDescent="0.25">
      <c r="A404" s="159"/>
      <c r="B404" s="100"/>
      <c r="C404" s="22" t="s">
        <v>1214</v>
      </c>
      <c r="D404" s="22" t="s">
        <v>45</v>
      </c>
      <c r="E404" s="24">
        <v>202277.25</v>
      </c>
      <c r="F404" s="24">
        <v>16856.43</v>
      </c>
    </row>
    <row r="405" spans="1:7" ht="31.5" x14ac:dyDescent="0.25">
      <c r="A405" s="160"/>
      <c r="B405" s="101"/>
      <c r="C405" s="22" t="s">
        <v>1215</v>
      </c>
      <c r="D405" s="22" t="s">
        <v>20</v>
      </c>
      <c r="E405" s="24">
        <v>411930.83</v>
      </c>
      <c r="F405" s="24">
        <v>34327.56</v>
      </c>
    </row>
    <row r="406" spans="1:7" ht="15.75" customHeight="1" x14ac:dyDescent="0.25">
      <c r="A406" s="122">
        <v>69</v>
      </c>
      <c r="B406" s="99" t="s">
        <v>1216</v>
      </c>
      <c r="C406" s="22" t="s">
        <v>852</v>
      </c>
      <c r="D406" s="22" t="s">
        <v>4</v>
      </c>
      <c r="E406" s="22">
        <v>521053.97</v>
      </c>
      <c r="F406" s="22">
        <v>43421.16</v>
      </c>
    </row>
    <row r="407" spans="1:7" ht="31.5" x14ac:dyDescent="0.25">
      <c r="A407" s="159"/>
      <c r="B407" s="100"/>
      <c r="C407" s="25" t="s">
        <v>1217</v>
      </c>
      <c r="D407" s="25" t="s">
        <v>98</v>
      </c>
      <c r="E407" s="25">
        <v>206165.51</v>
      </c>
      <c r="F407" s="25">
        <v>51541.38</v>
      </c>
      <c r="G407" s="14" t="s">
        <v>1230</v>
      </c>
    </row>
    <row r="408" spans="1:7" ht="31.5" x14ac:dyDescent="0.25">
      <c r="A408" s="159"/>
      <c r="B408" s="100"/>
      <c r="C408" s="25" t="s">
        <v>1218</v>
      </c>
      <c r="D408" s="25" t="s">
        <v>98</v>
      </c>
      <c r="E408" s="25">
        <v>117637.01</v>
      </c>
      <c r="F408" s="25">
        <v>39212.339999999997</v>
      </c>
      <c r="G408" s="14" t="s">
        <v>1229</v>
      </c>
    </row>
    <row r="409" spans="1:7" x14ac:dyDescent="0.25">
      <c r="A409" s="159"/>
      <c r="B409" s="100"/>
      <c r="C409" s="46" t="s">
        <v>1219</v>
      </c>
      <c r="D409" s="46" t="s">
        <v>183</v>
      </c>
      <c r="E409" s="24">
        <v>427718.02</v>
      </c>
      <c r="F409" s="24">
        <v>35643.17</v>
      </c>
    </row>
    <row r="410" spans="1:7" ht="31.5" x14ac:dyDescent="0.25">
      <c r="A410" s="159"/>
      <c r="B410" s="100"/>
      <c r="C410" s="46" t="s">
        <v>853</v>
      </c>
      <c r="D410" s="46" t="s">
        <v>96</v>
      </c>
      <c r="E410" s="24">
        <f>338923.71-E411</f>
        <v>101276.12000000002</v>
      </c>
      <c r="F410" s="24">
        <v>33758.660000000003</v>
      </c>
      <c r="G410" s="14" t="s">
        <v>1228</v>
      </c>
    </row>
    <row r="411" spans="1:7" ht="31.5" x14ac:dyDescent="0.25">
      <c r="A411" s="159"/>
      <c r="B411" s="100"/>
      <c r="C411" s="46" t="s">
        <v>1220</v>
      </c>
      <c r="D411" s="46" t="s">
        <v>96</v>
      </c>
      <c r="E411" s="24">
        <v>237647.59</v>
      </c>
      <c r="F411" s="24">
        <v>33949.65</v>
      </c>
      <c r="G411" s="14" t="s">
        <v>1227</v>
      </c>
    </row>
    <row r="412" spans="1:7" ht="31.5" x14ac:dyDescent="0.25">
      <c r="A412" s="160"/>
      <c r="B412" s="101"/>
      <c r="C412" s="46" t="s">
        <v>1221</v>
      </c>
      <c r="D412" s="46" t="s">
        <v>354</v>
      </c>
      <c r="E412" s="24">
        <v>76944</v>
      </c>
      <c r="F412" s="24">
        <v>38472</v>
      </c>
    </row>
    <row r="413" spans="1:7" ht="15.75" customHeight="1" x14ac:dyDescent="0.25">
      <c r="A413" s="122">
        <v>70</v>
      </c>
      <c r="B413" s="161" t="s">
        <v>833</v>
      </c>
      <c r="C413" s="47" t="s">
        <v>834</v>
      </c>
      <c r="D413" s="48" t="s">
        <v>43</v>
      </c>
      <c r="E413" s="27">
        <v>609837.09</v>
      </c>
      <c r="F413" s="27">
        <v>50819.76</v>
      </c>
    </row>
    <row r="414" spans="1:7" ht="31.5" x14ac:dyDescent="0.25">
      <c r="A414" s="159"/>
      <c r="B414" s="100"/>
      <c r="C414" s="47" t="s">
        <v>835</v>
      </c>
      <c r="D414" s="47" t="s">
        <v>159</v>
      </c>
      <c r="E414" s="27">
        <v>447025.82</v>
      </c>
      <c r="F414" s="27">
        <v>37252.15</v>
      </c>
    </row>
    <row r="415" spans="1:7" ht="31.5" x14ac:dyDescent="0.25">
      <c r="A415" s="159"/>
      <c r="B415" s="100"/>
      <c r="C415" s="47" t="s">
        <v>836</v>
      </c>
      <c r="D415" s="47" t="s">
        <v>796</v>
      </c>
      <c r="E415" s="28">
        <v>449460.54</v>
      </c>
      <c r="F415" s="28">
        <v>37455.050000000003</v>
      </c>
    </row>
    <row r="416" spans="1:7" ht="31.5" x14ac:dyDescent="0.25">
      <c r="A416" s="159"/>
      <c r="B416" s="100"/>
      <c r="C416" s="47" t="s">
        <v>837</v>
      </c>
      <c r="D416" s="47" t="s">
        <v>295</v>
      </c>
      <c r="E416" s="28">
        <v>466189.82</v>
      </c>
      <c r="F416" s="28">
        <v>38849.15</v>
      </c>
    </row>
    <row r="417" spans="1:7" ht="33" customHeight="1" x14ac:dyDescent="0.25">
      <c r="A417" s="159"/>
      <c r="B417" s="100"/>
      <c r="C417" s="47" t="s">
        <v>838</v>
      </c>
      <c r="D417" s="47" t="s">
        <v>159</v>
      </c>
      <c r="E417" s="28">
        <v>404756.92</v>
      </c>
      <c r="F417" s="28">
        <v>33729.74</v>
      </c>
    </row>
    <row r="418" spans="1:7" ht="33" customHeight="1" x14ac:dyDescent="0.25">
      <c r="A418" s="159"/>
      <c r="B418" s="100"/>
      <c r="C418" s="47" t="s">
        <v>839</v>
      </c>
      <c r="D418" s="47" t="s">
        <v>6</v>
      </c>
      <c r="E418" s="28">
        <v>453595.58</v>
      </c>
      <c r="F418" s="28">
        <v>37799.629999999997</v>
      </c>
    </row>
    <row r="419" spans="1:7" ht="47.25" customHeight="1" x14ac:dyDescent="0.25">
      <c r="A419" s="160"/>
      <c r="B419" s="101"/>
      <c r="C419" s="47" t="s">
        <v>840</v>
      </c>
      <c r="D419" s="47" t="s">
        <v>841</v>
      </c>
      <c r="E419" s="28">
        <v>290288.46000000002</v>
      </c>
      <c r="F419" s="28">
        <v>24190.71</v>
      </c>
    </row>
    <row r="420" spans="1:7" ht="31.5" customHeight="1" x14ac:dyDescent="0.25">
      <c r="A420" s="122">
        <v>71</v>
      </c>
      <c r="B420" s="99" t="s">
        <v>1222</v>
      </c>
      <c r="C420" s="22" t="s">
        <v>827</v>
      </c>
      <c r="D420" s="22" t="s">
        <v>14</v>
      </c>
      <c r="E420" s="27">
        <v>609490.01</v>
      </c>
      <c r="F420" s="27">
        <f t="shared" ref="F420:F423" si="18">E420/12</f>
        <v>50790.834166666667</v>
      </c>
    </row>
    <row r="421" spans="1:7" ht="65.25" customHeight="1" x14ac:dyDescent="0.25">
      <c r="A421" s="123"/>
      <c r="B421" s="100"/>
      <c r="C421" s="22" t="s">
        <v>828</v>
      </c>
      <c r="D421" s="22" t="s">
        <v>83</v>
      </c>
      <c r="E421" s="27">
        <v>461879.69</v>
      </c>
      <c r="F421" s="27">
        <f t="shared" si="18"/>
        <v>38489.974166666667</v>
      </c>
    </row>
    <row r="422" spans="1:7" ht="29.25" customHeight="1" x14ac:dyDescent="0.25">
      <c r="A422" s="123"/>
      <c r="B422" s="100"/>
      <c r="C422" s="22" t="s">
        <v>829</v>
      </c>
      <c r="D422" s="22" t="s">
        <v>22</v>
      </c>
      <c r="E422" s="27">
        <v>593462.57999999996</v>
      </c>
      <c r="F422" s="27">
        <f t="shared" si="18"/>
        <v>49455.214999999997</v>
      </c>
    </row>
    <row r="423" spans="1:7" ht="63" x14ac:dyDescent="0.25">
      <c r="A423" s="124"/>
      <c r="B423" s="101"/>
      <c r="C423" s="22" t="s">
        <v>1223</v>
      </c>
      <c r="D423" s="22" t="s">
        <v>1224</v>
      </c>
      <c r="E423" s="27">
        <v>581776.69999999995</v>
      </c>
      <c r="F423" s="27">
        <f t="shared" si="18"/>
        <v>48481.391666666663</v>
      </c>
    </row>
    <row r="424" spans="1:7" ht="15.75" customHeight="1" x14ac:dyDescent="0.25">
      <c r="A424" s="122">
        <v>72</v>
      </c>
      <c r="B424" s="99" t="s">
        <v>1225</v>
      </c>
      <c r="C424" s="22" t="s">
        <v>811</v>
      </c>
      <c r="D424" s="22" t="s">
        <v>43</v>
      </c>
      <c r="E424" s="27">
        <v>472270.76</v>
      </c>
      <c r="F424" s="27">
        <f>E424/12</f>
        <v>39355.896666666667</v>
      </c>
    </row>
    <row r="425" spans="1:7" ht="31.5" x14ac:dyDescent="0.25">
      <c r="A425" s="123"/>
      <c r="B425" s="100"/>
      <c r="C425" s="22" t="s">
        <v>813</v>
      </c>
      <c r="D425" s="22" t="s">
        <v>22</v>
      </c>
      <c r="E425" s="27">
        <v>413695.75</v>
      </c>
      <c r="F425" s="27">
        <f t="shared" ref="F425:F428" si="19">E425/12</f>
        <v>34474.645833333336</v>
      </c>
    </row>
    <row r="426" spans="1:7" ht="47.25" x14ac:dyDescent="0.25">
      <c r="A426" s="123"/>
      <c r="B426" s="100"/>
      <c r="C426" s="22" t="s">
        <v>812</v>
      </c>
      <c r="D426" s="22" t="s">
        <v>36</v>
      </c>
      <c r="E426" s="27">
        <v>517313.32</v>
      </c>
      <c r="F426" s="27">
        <f t="shared" si="19"/>
        <v>43109.443333333336</v>
      </c>
    </row>
    <row r="427" spans="1:7" ht="63" x14ac:dyDescent="0.25">
      <c r="A427" s="123"/>
      <c r="B427" s="100"/>
      <c r="C427" s="22" t="s">
        <v>815</v>
      </c>
      <c r="D427" s="22" t="s">
        <v>83</v>
      </c>
      <c r="E427" s="27">
        <v>405603.42</v>
      </c>
      <c r="F427" s="27">
        <f t="shared" si="19"/>
        <v>33800.284999999996</v>
      </c>
    </row>
    <row r="428" spans="1:7" ht="47.25" x14ac:dyDescent="0.25">
      <c r="A428" s="124"/>
      <c r="B428" s="101"/>
      <c r="C428" s="22" t="s">
        <v>814</v>
      </c>
      <c r="D428" s="22" t="s">
        <v>1226</v>
      </c>
      <c r="E428" s="27">
        <v>376069.16</v>
      </c>
      <c r="F428" s="27">
        <f t="shared" si="19"/>
        <v>31339.096666666665</v>
      </c>
    </row>
    <row r="429" spans="1:7" ht="31.5" x14ac:dyDescent="0.25">
      <c r="A429" s="122">
        <v>73</v>
      </c>
      <c r="B429" s="154" t="s">
        <v>863</v>
      </c>
      <c r="C429" s="50" t="s">
        <v>864</v>
      </c>
      <c r="D429" s="50" t="s">
        <v>43</v>
      </c>
      <c r="E429" s="27">
        <v>605191.86</v>
      </c>
      <c r="F429" s="27">
        <f>E429/12</f>
        <v>50432.654999999999</v>
      </c>
    </row>
    <row r="430" spans="1:7" ht="27" customHeight="1" x14ac:dyDescent="0.25">
      <c r="A430" s="146"/>
      <c r="B430" s="155"/>
      <c r="C430" s="50" t="s">
        <v>865</v>
      </c>
      <c r="D430" s="50" t="s">
        <v>22</v>
      </c>
      <c r="E430" s="27">
        <v>560016.18999999994</v>
      </c>
      <c r="F430" s="27">
        <f t="shared" ref="F430:F434" si="20">E430/12</f>
        <v>46668.015833333331</v>
      </c>
    </row>
    <row r="431" spans="1:7" ht="31.5" customHeight="1" x14ac:dyDescent="0.25">
      <c r="A431" s="146"/>
      <c r="B431" s="155"/>
      <c r="C431" s="63" t="s">
        <v>867</v>
      </c>
      <c r="D431" s="63" t="s">
        <v>128</v>
      </c>
      <c r="E431" s="27">
        <v>507920.54</v>
      </c>
      <c r="F431" s="27">
        <f t="shared" si="20"/>
        <v>42326.711666666662</v>
      </c>
    </row>
    <row r="432" spans="1:7" ht="31.5" x14ac:dyDescent="0.25">
      <c r="A432" s="146"/>
      <c r="B432" s="155"/>
      <c r="C432" s="63" t="s">
        <v>866</v>
      </c>
      <c r="D432" s="90" t="s">
        <v>20</v>
      </c>
      <c r="E432" s="27">
        <v>382107.67</v>
      </c>
      <c r="F432" s="27">
        <f>E432/9</f>
        <v>42456.407777777778</v>
      </c>
      <c r="G432" s="14" t="s">
        <v>1246</v>
      </c>
    </row>
    <row r="433" spans="1:7" ht="31.5" x14ac:dyDescent="0.25">
      <c r="A433" s="146"/>
      <c r="B433" s="155"/>
      <c r="C433" s="63" t="s">
        <v>1234</v>
      </c>
      <c r="D433" s="90" t="s">
        <v>20</v>
      </c>
      <c r="E433" s="27">
        <v>107696.23</v>
      </c>
      <c r="F433" s="27">
        <f>E433/3</f>
        <v>35898.743333333332</v>
      </c>
      <c r="G433" s="14" t="s">
        <v>1247</v>
      </c>
    </row>
    <row r="434" spans="1:7" ht="47.25" x14ac:dyDescent="0.25">
      <c r="A434" s="145"/>
      <c r="B434" s="156"/>
      <c r="C434" s="49" t="s">
        <v>1235</v>
      </c>
      <c r="D434" s="49" t="s">
        <v>229</v>
      </c>
      <c r="E434" s="28">
        <v>329303.55</v>
      </c>
      <c r="F434" s="27">
        <f t="shared" si="20"/>
        <v>27441.962499999998</v>
      </c>
    </row>
    <row r="435" spans="1:7" ht="15.75" customHeight="1" x14ac:dyDescent="0.25">
      <c r="A435" s="122">
        <v>74</v>
      </c>
      <c r="B435" s="154" t="s">
        <v>871</v>
      </c>
      <c r="C435" s="50" t="s">
        <v>1236</v>
      </c>
      <c r="D435" s="50" t="s">
        <v>43</v>
      </c>
      <c r="E435" s="50">
        <v>643100</v>
      </c>
      <c r="F435" s="51">
        <v>53591</v>
      </c>
    </row>
    <row r="436" spans="1:7" ht="31.5" x14ac:dyDescent="0.25">
      <c r="A436" s="146"/>
      <c r="B436" s="155"/>
      <c r="C436" s="50" t="s">
        <v>873</v>
      </c>
      <c r="D436" s="50" t="s">
        <v>1237</v>
      </c>
      <c r="E436" s="50">
        <v>565769</v>
      </c>
      <c r="F436" s="51">
        <v>47147</v>
      </c>
    </row>
    <row r="437" spans="1:7" ht="31.5" x14ac:dyDescent="0.25">
      <c r="A437" s="146"/>
      <c r="B437" s="155"/>
      <c r="C437" s="50" t="s">
        <v>874</v>
      </c>
      <c r="D437" s="50" t="s">
        <v>49</v>
      </c>
      <c r="E437" s="50">
        <v>602781</v>
      </c>
      <c r="F437" s="51">
        <v>50232</v>
      </c>
    </row>
    <row r="438" spans="1:7" ht="33" customHeight="1" x14ac:dyDescent="0.25">
      <c r="A438" s="145"/>
      <c r="B438" s="156"/>
      <c r="C438" s="50" t="s">
        <v>872</v>
      </c>
      <c r="D438" s="50" t="s">
        <v>22</v>
      </c>
      <c r="E438" s="50">
        <v>518497</v>
      </c>
      <c r="F438" s="50">
        <v>43208</v>
      </c>
    </row>
    <row r="439" spans="1:7" ht="15.75" customHeight="1" x14ac:dyDescent="0.25">
      <c r="A439" s="122">
        <v>75</v>
      </c>
      <c r="B439" s="154" t="s">
        <v>1238</v>
      </c>
      <c r="C439" s="50" t="s">
        <v>854</v>
      </c>
      <c r="D439" s="50" t="s">
        <v>43</v>
      </c>
      <c r="E439" s="50">
        <v>611740.80000000005</v>
      </c>
      <c r="F439" s="52">
        <f>E439/12</f>
        <v>50978.400000000001</v>
      </c>
    </row>
    <row r="440" spans="1:7" ht="15.75" customHeight="1" x14ac:dyDescent="0.25">
      <c r="A440" s="123"/>
      <c r="B440" s="157"/>
      <c r="C440" s="50" t="s">
        <v>855</v>
      </c>
      <c r="D440" s="50" t="s">
        <v>36</v>
      </c>
      <c r="E440" s="50">
        <v>657996.12</v>
      </c>
      <c r="F440" s="52">
        <f>E440/12</f>
        <v>54833.01</v>
      </c>
    </row>
    <row r="441" spans="1:7" ht="15.75" customHeight="1" x14ac:dyDescent="0.25">
      <c r="A441" s="123"/>
      <c r="B441" s="157"/>
      <c r="C441" s="19" t="s">
        <v>856</v>
      </c>
      <c r="D441" s="19" t="s">
        <v>553</v>
      </c>
      <c r="E441" s="53">
        <v>725570.78</v>
      </c>
      <c r="F441" s="52">
        <f t="shared" ref="F441" si="21">E441/12</f>
        <v>60464.231666666667</v>
      </c>
    </row>
    <row r="442" spans="1:7" ht="15.75" customHeight="1" x14ac:dyDescent="0.25">
      <c r="A442" s="124"/>
      <c r="B442" s="158"/>
      <c r="C442" s="19" t="s">
        <v>857</v>
      </c>
      <c r="D442" s="19" t="s">
        <v>22</v>
      </c>
      <c r="E442" s="53">
        <v>703941.28</v>
      </c>
      <c r="F442" s="52">
        <f>E442/12</f>
        <v>58661.773333333338</v>
      </c>
    </row>
    <row r="443" spans="1:7" ht="31.5" x14ac:dyDescent="0.25">
      <c r="A443" s="122">
        <v>76</v>
      </c>
      <c r="B443" s="99" t="s">
        <v>875</v>
      </c>
      <c r="C443" s="50" t="s">
        <v>876</v>
      </c>
      <c r="D443" s="50" t="s">
        <v>43</v>
      </c>
      <c r="E443" s="50">
        <v>845410.13</v>
      </c>
      <c r="F443" s="50">
        <v>70450.84</v>
      </c>
    </row>
    <row r="444" spans="1:7" ht="31.5" x14ac:dyDescent="0.25">
      <c r="A444" s="146"/>
      <c r="B444" s="147"/>
      <c r="C444" s="50" t="s">
        <v>877</v>
      </c>
      <c r="D444" s="50" t="s">
        <v>128</v>
      </c>
      <c r="E444" s="50">
        <v>711555.64</v>
      </c>
      <c r="F444" s="50">
        <v>59296.3</v>
      </c>
    </row>
    <row r="445" spans="1:7" ht="31.5" x14ac:dyDescent="0.25">
      <c r="A445" s="146"/>
      <c r="B445" s="147"/>
      <c r="C445" s="22" t="s">
        <v>878</v>
      </c>
      <c r="D445" s="22" t="s">
        <v>20</v>
      </c>
      <c r="E445" s="22">
        <v>437914.4</v>
      </c>
      <c r="F445" s="22">
        <v>36492.870000000003</v>
      </c>
    </row>
    <row r="446" spans="1:7" ht="31.5" x14ac:dyDescent="0.25">
      <c r="A446" s="145"/>
      <c r="B446" s="150"/>
      <c r="C446" s="22" t="s">
        <v>879</v>
      </c>
      <c r="D446" s="22" t="s">
        <v>22</v>
      </c>
      <c r="E446" s="22">
        <v>607555.28</v>
      </c>
      <c r="F446" s="22">
        <v>50629.61</v>
      </c>
    </row>
    <row r="447" spans="1:7" ht="31.5" x14ac:dyDescent="0.25">
      <c r="A447" s="122">
        <v>77</v>
      </c>
      <c r="B447" s="99" t="s">
        <v>858</v>
      </c>
      <c r="C447" s="50" t="s">
        <v>859</v>
      </c>
      <c r="D447" s="50" t="s">
        <v>14</v>
      </c>
      <c r="E447" s="61">
        <v>647221.64</v>
      </c>
      <c r="F447" s="61">
        <v>53935.14</v>
      </c>
    </row>
    <row r="448" spans="1:7" ht="31.5" x14ac:dyDescent="0.25">
      <c r="A448" s="146"/>
      <c r="B448" s="147"/>
      <c r="C448" s="50" t="s">
        <v>860</v>
      </c>
      <c r="D448" s="50" t="s">
        <v>1239</v>
      </c>
      <c r="E448" s="61">
        <v>661265.62</v>
      </c>
      <c r="F448" s="61">
        <v>55105.47</v>
      </c>
    </row>
    <row r="449" spans="1:7" ht="31.5" x14ac:dyDescent="0.25">
      <c r="A449" s="146"/>
      <c r="B449" s="147"/>
      <c r="C449" s="50" t="s">
        <v>861</v>
      </c>
      <c r="D449" s="50" t="s">
        <v>112</v>
      </c>
      <c r="E449" s="61">
        <v>606471.05000000005</v>
      </c>
      <c r="F449" s="61">
        <v>50539.26</v>
      </c>
    </row>
    <row r="450" spans="1:7" ht="31.5" x14ac:dyDescent="0.25">
      <c r="A450" s="145"/>
      <c r="B450" s="150"/>
      <c r="C450" s="50" t="s">
        <v>862</v>
      </c>
      <c r="D450" s="50" t="s">
        <v>6</v>
      </c>
      <c r="E450" s="61">
        <v>682814.87</v>
      </c>
      <c r="F450" s="61">
        <v>56901.24</v>
      </c>
    </row>
    <row r="451" spans="1:7" ht="31.5" x14ac:dyDescent="0.25">
      <c r="A451" s="151">
        <v>78</v>
      </c>
      <c r="B451" s="154" t="s">
        <v>884</v>
      </c>
      <c r="C451" s="50" t="s">
        <v>885</v>
      </c>
      <c r="D451" s="50" t="s">
        <v>14</v>
      </c>
      <c r="E451" s="50">
        <v>667792.44999999995</v>
      </c>
      <c r="F451" s="50">
        <v>55649.37</v>
      </c>
    </row>
    <row r="452" spans="1:7" ht="31.5" x14ac:dyDescent="0.25">
      <c r="A452" s="152"/>
      <c r="B452" s="155"/>
      <c r="C452" s="50" t="s">
        <v>1240</v>
      </c>
      <c r="D452" s="50" t="s">
        <v>6</v>
      </c>
      <c r="E452" s="50">
        <v>621406.44999999995</v>
      </c>
      <c r="F452" s="50">
        <v>51783.87</v>
      </c>
    </row>
    <row r="453" spans="1:7" ht="38.25" customHeight="1" x14ac:dyDescent="0.25">
      <c r="A453" s="152"/>
      <c r="B453" s="155"/>
      <c r="C453" s="50" t="s">
        <v>887</v>
      </c>
      <c r="D453" s="50" t="s">
        <v>1241</v>
      </c>
      <c r="E453" s="50">
        <v>576640.49</v>
      </c>
      <c r="F453" s="50">
        <v>48053.37</v>
      </c>
    </row>
    <row r="454" spans="1:7" ht="34.5" customHeight="1" x14ac:dyDescent="0.25">
      <c r="A454" s="153"/>
      <c r="B454" s="156"/>
      <c r="C454" s="50" t="s">
        <v>886</v>
      </c>
      <c r="D454" s="50" t="s">
        <v>1242</v>
      </c>
      <c r="E454" s="50">
        <v>584631.15</v>
      </c>
      <c r="F454" s="50">
        <v>48719.26</v>
      </c>
    </row>
    <row r="455" spans="1:7" ht="32.25" customHeight="1" x14ac:dyDescent="0.25">
      <c r="A455" s="122">
        <v>79</v>
      </c>
      <c r="B455" s="99" t="s">
        <v>868</v>
      </c>
      <c r="C455" s="56" t="s">
        <v>1243</v>
      </c>
      <c r="D455" s="56" t="s">
        <v>4</v>
      </c>
      <c r="E455" s="22">
        <v>196260.86</v>
      </c>
      <c r="F455" s="22">
        <v>78504.34</v>
      </c>
      <c r="G455" s="14" t="s">
        <v>1248</v>
      </c>
    </row>
    <row r="456" spans="1:7" ht="33.75" customHeight="1" x14ac:dyDescent="0.25">
      <c r="A456" s="146"/>
      <c r="B456" s="100"/>
      <c r="C456" s="56" t="s">
        <v>869</v>
      </c>
      <c r="D456" s="56" t="s">
        <v>4</v>
      </c>
      <c r="E456" s="22">
        <v>81100.89</v>
      </c>
      <c r="F456" s="22">
        <v>81100.89</v>
      </c>
      <c r="G456" s="14" t="s">
        <v>1249</v>
      </c>
    </row>
    <row r="457" spans="1:7" ht="38.25" customHeight="1" x14ac:dyDescent="0.25">
      <c r="A457" s="146"/>
      <c r="B457" s="100"/>
      <c r="C457" s="56" t="s">
        <v>869</v>
      </c>
      <c r="D457" s="88" t="s">
        <v>1241</v>
      </c>
      <c r="E457" s="22">
        <v>759362.79</v>
      </c>
      <c r="F457" s="22">
        <v>69032.98</v>
      </c>
      <c r="G457" s="4" t="s">
        <v>1250</v>
      </c>
    </row>
    <row r="458" spans="1:7" ht="38.25" customHeight="1" x14ac:dyDescent="0.25">
      <c r="A458" s="146"/>
      <c r="B458" s="100"/>
      <c r="C458" s="56" t="s">
        <v>1244</v>
      </c>
      <c r="D458" s="88" t="s">
        <v>1241</v>
      </c>
      <c r="E458" s="22">
        <v>82800.34</v>
      </c>
      <c r="F458" s="22">
        <v>82800.34</v>
      </c>
      <c r="G458" s="4" t="s">
        <v>1249</v>
      </c>
    </row>
    <row r="459" spans="1:7" ht="31.5" x14ac:dyDescent="0.25">
      <c r="A459" s="145"/>
      <c r="B459" s="101"/>
      <c r="C459" s="22" t="s">
        <v>870</v>
      </c>
      <c r="D459" s="22" t="s">
        <v>168</v>
      </c>
      <c r="E459" s="22">
        <v>873989.26</v>
      </c>
      <c r="F459" s="22">
        <v>72832.44</v>
      </c>
    </row>
    <row r="460" spans="1:7" ht="37.5" customHeight="1" x14ac:dyDescent="0.25">
      <c r="A460" s="122">
        <v>80</v>
      </c>
      <c r="B460" s="99" t="s">
        <v>880</v>
      </c>
      <c r="C460" s="50" t="s">
        <v>881</v>
      </c>
      <c r="D460" s="50" t="s">
        <v>14</v>
      </c>
      <c r="E460" s="50">
        <v>598854.94999999995</v>
      </c>
      <c r="F460" s="23">
        <f>E460/12</f>
        <v>49904.579166666663</v>
      </c>
    </row>
    <row r="461" spans="1:7" ht="31.5" x14ac:dyDescent="0.25">
      <c r="A461" s="148"/>
      <c r="B461" s="147"/>
      <c r="C461" s="50" t="s">
        <v>882</v>
      </c>
      <c r="D461" s="50" t="s">
        <v>161</v>
      </c>
      <c r="E461" s="50">
        <v>585944.79</v>
      </c>
      <c r="F461" s="23">
        <f t="shared" ref="F461:F463" si="22">E461/12</f>
        <v>48828.732500000006</v>
      </c>
    </row>
    <row r="462" spans="1:7" ht="31.5" x14ac:dyDescent="0.25">
      <c r="A462" s="148"/>
      <c r="B462" s="147"/>
      <c r="C462" s="63" t="s">
        <v>1245</v>
      </c>
      <c r="D462" s="63" t="s">
        <v>157</v>
      </c>
      <c r="E462" s="24">
        <v>497867.05</v>
      </c>
      <c r="F462" s="32">
        <f>E462/12</f>
        <v>41488.92083333333</v>
      </c>
    </row>
    <row r="463" spans="1:7" x14ac:dyDescent="0.25">
      <c r="A463" s="149"/>
      <c r="B463" s="150"/>
      <c r="C463" s="63" t="s">
        <v>883</v>
      </c>
      <c r="D463" s="63" t="s">
        <v>6</v>
      </c>
      <c r="E463" s="24">
        <v>613159.9</v>
      </c>
      <c r="F463" s="32">
        <f t="shared" si="22"/>
        <v>51096.658333333333</v>
      </c>
    </row>
    <row r="464" spans="1:7" ht="31.5" x14ac:dyDescent="0.25">
      <c r="A464" s="122">
        <v>81</v>
      </c>
      <c r="B464" s="99" t="s">
        <v>1251</v>
      </c>
      <c r="C464" s="22" t="s">
        <v>895</v>
      </c>
      <c r="D464" s="22" t="s">
        <v>43</v>
      </c>
      <c r="E464" s="27">
        <v>612192.63</v>
      </c>
      <c r="F464" s="27">
        <f>E464/12</f>
        <v>51016.052499999998</v>
      </c>
    </row>
    <row r="465" spans="1:7" ht="34.5" customHeight="1" x14ac:dyDescent="0.25">
      <c r="A465" s="146"/>
      <c r="B465" s="147"/>
      <c r="C465" s="25" t="s">
        <v>896</v>
      </c>
      <c r="D465" s="25" t="s">
        <v>130</v>
      </c>
      <c r="E465" s="55">
        <v>409916.64</v>
      </c>
      <c r="F465" s="55">
        <f>E465/9</f>
        <v>45546.293333333335</v>
      </c>
      <c r="G465" s="14" t="s">
        <v>1293</v>
      </c>
    </row>
    <row r="466" spans="1:7" ht="17.25" customHeight="1" x14ac:dyDescent="0.25">
      <c r="A466" s="145"/>
      <c r="B466" s="150"/>
      <c r="C466" s="22" t="s">
        <v>897</v>
      </c>
      <c r="D466" s="24" t="s">
        <v>898</v>
      </c>
      <c r="E466" s="28">
        <v>408177.72</v>
      </c>
      <c r="F466" s="28">
        <f>E466/12</f>
        <v>34014.81</v>
      </c>
    </row>
    <row r="467" spans="1:7" ht="30.75" customHeight="1" x14ac:dyDescent="0.25">
      <c r="A467" s="122">
        <v>82</v>
      </c>
      <c r="B467" s="99" t="s">
        <v>1252</v>
      </c>
      <c r="C467" s="22" t="s">
        <v>890</v>
      </c>
      <c r="D467" s="22" t="s">
        <v>43</v>
      </c>
      <c r="E467" s="27">
        <v>1221710.79</v>
      </c>
      <c r="F467" s="27">
        <v>101809.23</v>
      </c>
    </row>
    <row r="468" spans="1:7" ht="83.25" customHeight="1" x14ac:dyDescent="0.25">
      <c r="A468" s="148"/>
      <c r="B468" s="132"/>
      <c r="C468" s="22" t="s">
        <v>892</v>
      </c>
      <c r="D468" s="22" t="s">
        <v>1253</v>
      </c>
      <c r="E468" s="27">
        <v>535229.30000000005</v>
      </c>
      <c r="F468" s="27">
        <v>89204.88</v>
      </c>
    </row>
    <row r="469" spans="1:7" ht="34.5" customHeight="1" x14ac:dyDescent="0.25">
      <c r="A469" s="148"/>
      <c r="B469" s="132"/>
      <c r="C469" s="22" t="s">
        <v>893</v>
      </c>
      <c r="D469" s="22" t="s">
        <v>301</v>
      </c>
      <c r="E469" s="28">
        <v>1076148.1599999999</v>
      </c>
      <c r="F469" s="28">
        <v>89679.01</v>
      </c>
    </row>
    <row r="470" spans="1:7" ht="91.5" customHeight="1" x14ac:dyDescent="0.25">
      <c r="A470" s="148"/>
      <c r="B470" s="132"/>
      <c r="C470" s="22" t="s">
        <v>1254</v>
      </c>
      <c r="D470" s="22" t="s">
        <v>1253</v>
      </c>
      <c r="E470" s="28">
        <v>427796.25</v>
      </c>
      <c r="F470" s="28">
        <v>106949.06</v>
      </c>
    </row>
    <row r="471" spans="1:7" ht="47.25" customHeight="1" x14ac:dyDescent="0.25">
      <c r="A471" s="148"/>
      <c r="B471" s="132"/>
      <c r="C471" s="22" t="s">
        <v>1255</v>
      </c>
      <c r="D471" s="22" t="s">
        <v>507</v>
      </c>
      <c r="E471" s="28">
        <v>652798.31000000006</v>
      </c>
      <c r="F471" s="28">
        <v>72533.14</v>
      </c>
    </row>
    <row r="472" spans="1:7" ht="37.5" customHeight="1" x14ac:dyDescent="0.25">
      <c r="A472" s="149"/>
      <c r="B472" s="133"/>
      <c r="C472" s="22" t="s">
        <v>891</v>
      </c>
      <c r="D472" s="22" t="s">
        <v>22</v>
      </c>
      <c r="E472" s="28">
        <v>1092792.53</v>
      </c>
      <c r="F472" s="28">
        <v>91066.04</v>
      </c>
    </row>
    <row r="473" spans="1:7" ht="25.5" customHeight="1" x14ac:dyDescent="0.25">
      <c r="A473" s="122">
        <v>83</v>
      </c>
      <c r="B473" s="99" t="s">
        <v>1256</v>
      </c>
      <c r="C473" s="56" t="s">
        <v>1257</v>
      </c>
      <c r="D473" s="56" t="s">
        <v>166</v>
      </c>
      <c r="E473" s="57">
        <v>489165.41</v>
      </c>
      <c r="F473" s="57">
        <f>E473/6</f>
        <v>81527.568333333329</v>
      </c>
      <c r="G473" s="14" t="s">
        <v>1294</v>
      </c>
    </row>
    <row r="474" spans="1:7" ht="31.5" x14ac:dyDescent="0.25">
      <c r="A474" s="148"/>
      <c r="B474" s="147"/>
      <c r="C474" s="22" t="s">
        <v>1258</v>
      </c>
      <c r="D474" s="22" t="s">
        <v>49</v>
      </c>
      <c r="E474" s="27">
        <v>605419.72</v>
      </c>
      <c r="F474" s="27">
        <f>E474/12</f>
        <v>50451.643333333333</v>
      </c>
    </row>
    <row r="475" spans="1:7" ht="31.5" x14ac:dyDescent="0.25">
      <c r="A475" s="148"/>
      <c r="B475" s="147"/>
      <c r="C475" s="22" t="s">
        <v>1259</v>
      </c>
      <c r="D475" s="22" t="s">
        <v>128</v>
      </c>
      <c r="E475" s="28">
        <v>613225.84</v>
      </c>
      <c r="F475" s="27">
        <f t="shared" ref="F475:F476" si="23">E475/12</f>
        <v>51102.153333333328</v>
      </c>
    </row>
    <row r="476" spans="1:7" ht="31.5" x14ac:dyDescent="0.25">
      <c r="A476" s="149"/>
      <c r="B476" s="150"/>
      <c r="C476" s="22" t="s">
        <v>899</v>
      </c>
      <c r="D476" s="24" t="s">
        <v>22</v>
      </c>
      <c r="E476" s="28">
        <v>544668.39</v>
      </c>
      <c r="F476" s="27">
        <f t="shared" si="23"/>
        <v>45389.032500000001</v>
      </c>
    </row>
    <row r="477" spans="1:7" ht="15.75" customHeight="1" x14ac:dyDescent="0.25">
      <c r="A477" s="122">
        <v>84</v>
      </c>
      <c r="B477" s="99" t="s">
        <v>1260</v>
      </c>
      <c r="C477" s="22" t="s">
        <v>904</v>
      </c>
      <c r="D477" s="22" t="s">
        <v>14</v>
      </c>
      <c r="E477" s="27">
        <v>442634.85</v>
      </c>
      <c r="F477" s="27">
        <v>36886.239999999998</v>
      </c>
    </row>
    <row r="478" spans="1:7" x14ac:dyDescent="0.25">
      <c r="A478" s="146"/>
      <c r="B478" s="147"/>
      <c r="C478" s="22" t="s">
        <v>905</v>
      </c>
      <c r="D478" s="22" t="s">
        <v>6</v>
      </c>
      <c r="E478" s="27">
        <v>403560.71</v>
      </c>
      <c r="F478" s="27">
        <v>33630.06</v>
      </c>
    </row>
    <row r="479" spans="1:7" ht="31.5" x14ac:dyDescent="0.25">
      <c r="A479" s="146"/>
      <c r="B479" s="147"/>
      <c r="C479" s="22" t="s">
        <v>906</v>
      </c>
      <c r="D479" s="22" t="s">
        <v>907</v>
      </c>
      <c r="E479" s="27">
        <v>387277.95</v>
      </c>
      <c r="F479" s="27">
        <v>32273.16</v>
      </c>
    </row>
    <row r="480" spans="1:7" ht="31.5" x14ac:dyDescent="0.25">
      <c r="A480" s="145"/>
      <c r="B480" s="150"/>
      <c r="C480" s="22" t="s">
        <v>908</v>
      </c>
      <c r="D480" s="22" t="s">
        <v>157</v>
      </c>
      <c r="E480" s="27">
        <v>341121.72</v>
      </c>
      <c r="F480" s="27">
        <v>28426.81</v>
      </c>
    </row>
    <row r="481" spans="1:7" ht="15.75" customHeight="1" x14ac:dyDescent="0.25">
      <c r="A481" s="122">
        <v>85</v>
      </c>
      <c r="B481" s="99" t="s">
        <v>1261</v>
      </c>
      <c r="C481" s="22" t="s">
        <v>923</v>
      </c>
      <c r="D481" s="22" t="s">
        <v>14</v>
      </c>
      <c r="E481" s="27">
        <v>419438.34</v>
      </c>
      <c r="F481" s="27">
        <v>34953.199999999997</v>
      </c>
    </row>
    <row r="482" spans="1:7" ht="31.5" x14ac:dyDescent="0.25">
      <c r="A482" s="146"/>
      <c r="B482" s="147"/>
      <c r="C482" s="22" t="s">
        <v>1262</v>
      </c>
      <c r="D482" s="22" t="s">
        <v>927</v>
      </c>
      <c r="E482" s="27">
        <v>348937.7</v>
      </c>
      <c r="F482" s="27">
        <v>29078.14</v>
      </c>
    </row>
    <row r="483" spans="1:7" ht="31.5" x14ac:dyDescent="0.25">
      <c r="A483" s="146"/>
      <c r="B483" s="147"/>
      <c r="C483" s="22" t="s">
        <v>925</v>
      </c>
      <c r="D483" s="22" t="s">
        <v>926</v>
      </c>
      <c r="E483" s="27">
        <v>332621.59999999998</v>
      </c>
      <c r="F483" s="27">
        <v>27718.47</v>
      </c>
    </row>
    <row r="484" spans="1:7" ht="31.5" x14ac:dyDescent="0.25">
      <c r="A484" s="146"/>
      <c r="B484" s="147"/>
      <c r="C484" s="22" t="s">
        <v>924</v>
      </c>
      <c r="D484" s="56" t="s">
        <v>6</v>
      </c>
      <c r="E484" s="27">
        <v>98800</v>
      </c>
      <c r="F484" s="27">
        <v>24700</v>
      </c>
      <c r="G484" s="14" t="s">
        <v>1295</v>
      </c>
    </row>
    <row r="485" spans="1:7" ht="33" customHeight="1" x14ac:dyDescent="0.25">
      <c r="A485" s="146"/>
      <c r="B485" s="147"/>
      <c r="C485" s="22" t="s">
        <v>1263</v>
      </c>
      <c r="D485" s="56" t="s">
        <v>6</v>
      </c>
      <c r="E485" s="27">
        <v>100851.55</v>
      </c>
      <c r="F485" s="27">
        <v>16808.59</v>
      </c>
      <c r="G485" s="14" t="s">
        <v>1296</v>
      </c>
    </row>
    <row r="486" spans="1:7" ht="45" customHeight="1" x14ac:dyDescent="0.25">
      <c r="A486" s="146"/>
      <c r="B486" s="147"/>
      <c r="C486" s="22" t="s">
        <v>1264</v>
      </c>
      <c r="D486" s="56" t="s">
        <v>6</v>
      </c>
      <c r="E486" s="27">
        <v>23454.93</v>
      </c>
      <c r="F486" s="27">
        <v>11727.47</v>
      </c>
      <c r="G486" s="14" t="s">
        <v>1297</v>
      </c>
    </row>
    <row r="487" spans="1:7" ht="47.25" x14ac:dyDescent="0.25">
      <c r="A487" s="145"/>
      <c r="B487" s="150"/>
      <c r="C487" s="22" t="s">
        <v>1265</v>
      </c>
      <c r="D487" s="56" t="s">
        <v>6</v>
      </c>
      <c r="E487" s="27">
        <v>90076.77</v>
      </c>
      <c r="F487" s="27">
        <v>30025.59</v>
      </c>
      <c r="G487" s="14" t="s">
        <v>1298</v>
      </c>
    </row>
    <row r="488" spans="1:7" ht="31.5" x14ac:dyDescent="0.25">
      <c r="A488" s="122">
        <v>86</v>
      </c>
      <c r="B488" s="99" t="s">
        <v>1266</v>
      </c>
      <c r="C488" s="22" t="s">
        <v>1267</v>
      </c>
      <c r="D488" s="22" t="s">
        <v>1268</v>
      </c>
      <c r="E488" s="22">
        <v>352862.25</v>
      </c>
      <c r="F488" s="22">
        <v>29405.19</v>
      </c>
    </row>
    <row r="489" spans="1:7" ht="24" customHeight="1" x14ac:dyDescent="0.25">
      <c r="A489" s="148"/>
      <c r="B489" s="132"/>
      <c r="C489" s="22" t="s">
        <v>928</v>
      </c>
      <c r="D489" s="22" t="s">
        <v>1269</v>
      </c>
      <c r="E489" s="22">
        <v>464972.86</v>
      </c>
      <c r="F489" s="22">
        <v>38747.74</v>
      </c>
    </row>
    <row r="490" spans="1:7" ht="31.5" x14ac:dyDescent="0.25">
      <c r="A490" s="148"/>
      <c r="B490" s="132"/>
      <c r="C490" s="22" t="s">
        <v>929</v>
      </c>
      <c r="D490" s="22" t="s">
        <v>1270</v>
      </c>
      <c r="E490" s="22">
        <v>472328.33</v>
      </c>
      <c r="F490" s="22">
        <v>39360.69</v>
      </c>
    </row>
    <row r="491" spans="1:7" x14ac:dyDescent="0.25">
      <c r="A491" s="149"/>
      <c r="B491" s="133"/>
      <c r="C491" s="22" t="s">
        <v>930</v>
      </c>
      <c r="D491" s="24" t="s">
        <v>22</v>
      </c>
      <c r="E491" s="24">
        <v>469702.61</v>
      </c>
      <c r="F491" s="24">
        <v>39141.879999999997</v>
      </c>
    </row>
    <row r="492" spans="1:7" ht="31.5" x14ac:dyDescent="0.25">
      <c r="A492" s="122">
        <v>87</v>
      </c>
      <c r="B492" s="99" t="s">
        <v>1271</v>
      </c>
      <c r="C492" s="22" t="s">
        <v>1272</v>
      </c>
      <c r="D492" s="22" t="s">
        <v>43</v>
      </c>
      <c r="E492" s="27">
        <v>306780.31</v>
      </c>
      <c r="F492" s="27">
        <v>30678.03</v>
      </c>
    </row>
    <row r="493" spans="1:7" ht="78.75" x14ac:dyDescent="0.25">
      <c r="A493" s="123"/>
      <c r="B493" s="100"/>
      <c r="C493" s="22" t="s">
        <v>889</v>
      </c>
      <c r="D493" s="22" t="s">
        <v>1273</v>
      </c>
      <c r="E493" s="27">
        <v>357999.27</v>
      </c>
      <c r="F493" s="27">
        <v>29833.27</v>
      </c>
    </row>
    <row r="494" spans="1:7" s="9" customFormat="1" ht="147.75" customHeight="1" x14ac:dyDescent="0.25">
      <c r="A494" s="123"/>
      <c r="B494" s="100"/>
      <c r="C494" s="22" t="s">
        <v>1274</v>
      </c>
      <c r="D494" s="22" t="s">
        <v>1275</v>
      </c>
      <c r="E494" s="27">
        <v>643206.78</v>
      </c>
      <c r="F494" s="27">
        <v>53600.56</v>
      </c>
      <c r="G494" s="14"/>
    </row>
    <row r="495" spans="1:7" s="9" customFormat="1" ht="55.5" customHeight="1" x14ac:dyDescent="0.25">
      <c r="A495" s="123"/>
      <c r="B495" s="100"/>
      <c r="C495" s="22" t="s">
        <v>1276</v>
      </c>
      <c r="D495" s="22" t="s">
        <v>1277</v>
      </c>
      <c r="E495" s="27">
        <v>420236.7</v>
      </c>
      <c r="F495" s="27">
        <v>35019.72</v>
      </c>
      <c r="G495" s="14"/>
    </row>
    <row r="496" spans="1:7" s="9" customFormat="1" ht="27.75" customHeight="1" x14ac:dyDescent="0.25">
      <c r="A496" s="124"/>
      <c r="B496" s="101"/>
      <c r="C496" s="22" t="s">
        <v>888</v>
      </c>
      <c r="D496" s="22" t="s">
        <v>1278</v>
      </c>
      <c r="E496" s="27">
        <v>444500</v>
      </c>
      <c r="F496" s="27" t="s">
        <v>1279</v>
      </c>
      <c r="G496" s="14"/>
    </row>
    <row r="497" spans="1:7" s="9" customFormat="1" ht="30" customHeight="1" x14ac:dyDescent="0.25">
      <c r="A497" s="122">
        <v>88</v>
      </c>
      <c r="B497" s="99" t="s">
        <v>1280</v>
      </c>
      <c r="C497" s="22" t="s">
        <v>900</v>
      </c>
      <c r="D497" s="22" t="s">
        <v>43</v>
      </c>
      <c r="E497" s="27">
        <v>1138168.5900000001</v>
      </c>
      <c r="F497" s="27">
        <v>94847.38</v>
      </c>
      <c r="G497" s="14"/>
    </row>
    <row r="498" spans="1:7" ht="31.5" x14ac:dyDescent="0.25">
      <c r="A498" s="123"/>
      <c r="B498" s="100"/>
      <c r="C498" s="22" t="s">
        <v>901</v>
      </c>
      <c r="D498" s="22" t="s">
        <v>130</v>
      </c>
      <c r="E498" s="27">
        <v>751668.25</v>
      </c>
      <c r="F498" s="27">
        <v>62639.02</v>
      </c>
    </row>
    <row r="499" spans="1:7" ht="31.5" x14ac:dyDescent="0.25">
      <c r="A499" s="123"/>
      <c r="B499" s="100"/>
      <c r="C499" s="22" t="s">
        <v>902</v>
      </c>
      <c r="D499" s="22" t="s">
        <v>130</v>
      </c>
      <c r="E499" s="27">
        <v>750318.61</v>
      </c>
      <c r="F499" s="27">
        <v>62526.55</v>
      </c>
    </row>
    <row r="500" spans="1:7" ht="31.5" x14ac:dyDescent="0.25">
      <c r="A500" s="123"/>
      <c r="B500" s="100"/>
      <c r="C500" s="22" t="s">
        <v>903</v>
      </c>
      <c r="D500" s="22" t="s">
        <v>130</v>
      </c>
      <c r="E500" s="27">
        <v>695957.71</v>
      </c>
      <c r="F500" s="27">
        <v>57996.480000000003</v>
      </c>
    </row>
    <row r="501" spans="1:7" ht="31.5" x14ac:dyDescent="0.25">
      <c r="A501" s="124"/>
      <c r="B501" s="101"/>
      <c r="C501" s="22" t="s">
        <v>1281</v>
      </c>
      <c r="D501" s="22" t="s">
        <v>22</v>
      </c>
      <c r="E501" s="27">
        <v>852534.48</v>
      </c>
      <c r="F501" s="27">
        <v>71044.539999999994</v>
      </c>
    </row>
    <row r="502" spans="1:7" ht="15.75" customHeight="1" x14ac:dyDescent="0.25">
      <c r="A502" s="122">
        <v>89</v>
      </c>
      <c r="B502" s="99" t="s">
        <v>1282</v>
      </c>
      <c r="C502" s="22" t="s">
        <v>947</v>
      </c>
      <c r="D502" s="22" t="s">
        <v>14</v>
      </c>
      <c r="E502" s="27">
        <v>1305445</v>
      </c>
      <c r="F502" s="27">
        <v>108787</v>
      </c>
    </row>
    <row r="503" spans="1:7" ht="31.5" x14ac:dyDescent="0.25">
      <c r="A503" s="146"/>
      <c r="B503" s="147"/>
      <c r="C503" s="22" t="s">
        <v>948</v>
      </c>
      <c r="D503" s="22" t="s">
        <v>907</v>
      </c>
      <c r="E503" s="27">
        <v>1307999</v>
      </c>
      <c r="F503" s="27">
        <v>109000</v>
      </c>
    </row>
    <row r="504" spans="1:7" ht="31.5" x14ac:dyDescent="0.25">
      <c r="A504" s="146"/>
      <c r="B504" s="147"/>
      <c r="C504" s="22" t="s">
        <v>1283</v>
      </c>
      <c r="D504" s="22" t="s">
        <v>907</v>
      </c>
      <c r="E504" s="27">
        <v>1107840</v>
      </c>
      <c r="F504" s="27">
        <v>92320</v>
      </c>
    </row>
    <row r="505" spans="1:7" ht="31.5" x14ac:dyDescent="0.25">
      <c r="A505" s="146"/>
      <c r="B505" s="147"/>
      <c r="C505" s="22" t="s">
        <v>1284</v>
      </c>
      <c r="D505" s="22" t="s">
        <v>907</v>
      </c>
      <c r="E505" s="27">
        <v>731503</v>
      </c>
      <c r="F505" s="27">
        <v>60958</v>
      </c>
    </row>
    <row r="506" spans="1:7" ht="22.5" customHeight="1" x14ac:dyDescent="0.25">
      <c r="A506" s="145"/>
      <c r="B506" s="150"/>
      <c r="C506" s="22" t="s">
        <v>949</v>
      </c>
      <c r="D506" s="22" t="s">
        <v>6</v>
      </c>
      <c r="E506" s="27">
        <v>1276340</v>
      </c>
      <c r="F506" s="27">
        <v>106361</v>
      </c>
    </row>
    <row r="507" spans="1:7" ht="31.5" customHeight="1" x14ac:dyDescent="0.25">
      <c r="A507" s="122">
        <v>90</v>
      </c>
      <c r="B507" s="99" t="s">
        <v>1285</v>
      </c>
      <c r="C507" s="22" t="s">
        <v>931</v>
      </c>
      <c r="D507" s="22" t="s">
        <v>1286</v>
      </c>
      <c r="E507" s="27">
        <v>1317934.68</v>
      </c>
      <c r="F507" s="27">
        <f>E507/12</f>
        <v>109827.89</v>
      </c>
    </row>
    <row r="508" spans="1:7" ht="31.5" x14ac:dyDescent="0.25">
      <c r="A508" s="146"/>
      <c r="B508" s="147"/>
      <c r="C508" s="22" t="s">
        <v>932</v>
      </c>
      <c r="D508" s="22" t="s">
        <v>1287</v>
      </c>
      <c r="E508" s="27">
        <v>1122562.83</v>
      </c>
      <c r="F508" s="27">
        <f>E508/12</f>
        <v>93546.902500000011</v>
      </c>
    </row>
    <row r="509" spans="1:7" ht="49.5" customHeight="1" x14ac:dyDescent="0.25">
      <c r="A509" s="146"/>
      <c r="B509" s="147"/>
      <c r="C509" s="22" t="s">
        <v>933</v>
      </c>
      <c r="D509" s="22" t="s">
        <v>934</v>
      </c>
      <c r="E509" s="27">
        <v>912050.49</v>
      </c>
      <c r="F509" s="27">
        <f>E509/10.5</f>
        <v>86861.951428571425</v>
      </c>
    </row>
    <row r="510" spans="1:7" ht="49.5" customHeight="1" x14ac:dyDescent="0.25">
      <c r="A510" s="146"/>
      <c r="B510" s="147"/>
      <c r="C510" s="22" t="s">
        <v>1288</v>
      </c>
      <c r="D510" s="22" t="s">
        <v>934</v>
      </c>
      <c r="E510" s="27">
        <v>75000</v>
      </c>
      <c r="F510" s="27">
        <v>75000</v>
      </c>
    </row>
    <row r="511" spans="1:7" ht="48.75" customHeight="1" x14ac:dyDescent="0.25">
      <c r="A511" s="146"/>
      <c r="B511" s="147"/>
      <c r="C511" s="22" t="s">
        <v>935</v>
      </c>
      <c r="D511" s="22" t="s">
        <v>1289</v>
      </c>
      <c r="E511" s="27">
        <v>1037576.36</v>
      </c>
      <c r="F511" s="27">
        <f>E511/12</f>
        <v>86464.69666666667</v>
      </c>
    </row>
    <row r="512" spans="1:7" x14ac:dyDescent="0.25">
      <c r="A512" s="145"/>
      <c r="B512" s="150"/>
      <c r="C512" s="22" t="s">
        <v>936</v>
      </c>
      <c r="D512" s="22" t="s">
        <v>22</v>
      </c>
      <c r="E512" s="27">
        <v>874750.95</v>
      </c>
      <c r="F512" s="27">
        <f>E512/12</f>
        <v>72895.912499999991</v>
      </c>
    </row>
    <row r="513" spans="1:7" ht="31.5" x14ac:dyDescent="0.25">
      <c r="A513" s="122">
        <v>91</v>
      </c>
      <c r="B513" s="99" t="s">
        <v>1290</v>
      </c>
      <c r="C513" s="58" t="s">
        <v>1291</v>
      </c>
      <c r="D513" s="22" t="s">
        <v>43</v>
      </c>
      <c r="E513" s="22">
        <v>378831.59</v>
      </c>
      <c r="F513" s="22">
        <v>31569.3</v>
      </c>
    </row>
    <row r="514" spans="1:7" ht="32.25" customHeight="1" x14ac:dyDescent="0.25">
      <c r="A514" s="145"/>
      <c r="B514" s="101"/>
      <c r="C514" s="58" t="s">
        <v>1292</v>
      </c>
      <c r="D514" s="22" t="s">
        <v>519</v>
      </c>
      <c r="E514" s="22">
        <v>221112.95999999999</v>
      </c>
      <c r="F514" s="22">
        <v>18426.080000000002</v>
      </c>
    </row>
    <row r="515" spans="1:7" ht="17.25" customHeight="1" x14ac:dyDescent="0.25">
      <c r="A515" s="122">
        <v>92</v>
      </c>
      <c r="B515" s="99" t="s">
        <v>1299</v>
      </c>
      <c r="C515" s="50" t="s">
        <v>633</v>
      </c>
      <c r="D515" s="50" t="s">
        <v>43</v>
      </c>
      <c r="E515" s="50">
        <v>1122217.6100000001</v>
      </c>
      <c r="F515" s="50">
        <v>93518.13</v>
      </c>
    </row>
    <row r="516" spans="1:7" ht="17.25" customHeight="1" x14ac:dyDescent="0.25">
      <c r="A516" s="123"/>
      <c r="B516" s="100"/>
      <c r="C516" s="50" t="s">
        <v>635</v>
      </c>
      <c r="D516" s="50" t="s">
        <v>72</v>
      </c>
      <c r="E516" s="50">
        <v>720924.76</v>
      </c>
      <c r="F516" s="50">
        <v>60077.06</v>
      </c>
    </row>
    <row r="517" spans="1:7" x14ac:dyDescent="0.25">
      <c r="A517" s="123"/>
      <c r="B517" s="100"/>
      <c r="C517" s="63" t="s">
        <v>636</v>
      </c>
      <c r="D517" s="63" t="s">
        <v>1300</v>
      </c>
      <c r="E517" s="62">
        <v>661810.41</v>
      </c>
      <c r="F517" s="62">
        <v>55150.86</v>
      </c>
    </row>
    <row r="518" spans="1:7" ht="31.5" x14ac:dyDescent="0.25">
      <c r="A518" s="123"/>
      <c r="B518" s="100"/>
      <c r="C518" s="63" t="s">
        <v>634</v>
      </c>
      <c r="D518" s="63" t="s">
        <v>324</v>
      </c>
      <c r="E518" s="62">
        <v>844746.75</v>
      </c>
      <c r="F518" s="62">
        <v>70395.56</v>
      </c>
    </row>
    <row r="519" spans="1:7" ht="32.25" customHeight="1" x14ac:dyDescent="0.25">
      <c r="A519" s="123"/>
      <c r="B519" s="100"/>
      <c r="C519" s="63" t="s">
        <v>639</v>
      </c>
      <c r="D519" s="63" t="s">
        <v>310</v>
      </c>
      <c r="E519" s="62">
        <v>777650.72</v>
      </c>
      <c r="F519" s="62">
        <v>64804.22</v>
      </c>
    </row>
    <row r="520" spans="1:7" ht="49.5" customHeight="1" x14ac:dyDescent="0.25">
      <c r="A520" s="123"/>
      <c r="B520" s="100"/>
      <c r="C520" s="63" t="s">
        <v>638</v>
      </c>
      <c r="D520" s="63" t="s">
        <v>1301</v>
      </c>
      <c r="E520" s="62">
        <v>598945.02</v>
      </c>
      <c r="F520" s="62">
        <v>49912.08</v>
      </c>
    </row>
    <row r="521" spans="1:7" ht="21" customHeight="1" x14ac:dyDescent="0.25">
      <c r="A521" s="123"/>
      <c r="B521" s="100"/>
      <c r="C521" s="63" t="s">
        <v>637</v>
      </c>
      <c r="D521" s="63" t="s">
        <v>1302</v>
      </c>
      <c r="E521" s="62">
        <v>454981.31</v>
      </c>
      <c r="F521" s="62">
        <v>75830.210000000006</v>
      </c>
      <c r="G521" s="14" t="s">
        <v>1310</v>
      </c>
    </row>
    <row r="522" spans="1:7" ht="31.5" x14ac:dyDescent="0.25">
      <c r="A522" s="124"/>
      <c r="B522" s="101"/>
      <c r="C522" s="63" t="s">
        <v>1303</v>
      </c>
      <c r="D522" s="63" t="s">
        <v>1302</v>
      </c>
      <c r="E522" s="62">
        <v>450074.74</v>
      </c>
      <c r="F522" s="62">
        <v>75012.45</v>
      </c>
      <c r="G522" s="14" t="s">
        <v>1310</v>
      </c>
    </row>
    <row r="523" spans="1:7" ht="31.5" x14ac:dyDescent="0.25">
      <c r="A523" s="122">
        <v>93</v>
      </c>
      <c r="B523" s="99" t="s">
        <v>1304</v>
      </c>
      <c r="C523" s="22" t="s">
        <v>518</v>
      </c>
      <c r="D523" s="22" t="s">
        <v>43</v>
      </c>
      <c r="E523" s="59">
        <v>466923</v>
      </c>
      <c r="F523" s="59">
        <f>E523/12</f>
        <v>38910.25</v>
      </c>
    </row>
    <row r="524" spans="1:7" ht="31.5" x14ac:dyDescent="0.25">
      <c r="A524" s="146"/>
      <c r="B524" s="147"/>
      <c r="C524" s="96" t="s">
        <v>1305</v>
      </c>
      <c r="D524" s="50" t="s">
        <v>1306</v>
      </c>
      <c r="E524" s="59">
        <v>291862</v>
      </c>
      <c r="F524" s="59">
        <f>E524/12</f>
        <v>24321.833333333332</v>
      </c>
    </row>
    <row r="525" spans="1:7" ht="38.25" customHeight="1" x14ac:dyDescent="0.25">
      <c r="A525" s="146"/>
      <c r="B525" s="147"/>
      <c r="C525" s="50" t="s">
        <v>1307</v>
      </c>
      <c r="D525" s="50" t="s">
        <v>1308</v>
      </c>
      <c r="E525" s="59">
        <v>308311</v>
      </c>
      <c r="F525" s="59">
        <f>E525/12</f>
        <v>25692.583333333332</v>
      </c>
    </row>
    <row r="526" spans="1:7" ht="32.25" customHeight="1" x14ac:dyDescent="0.25">
      <c r="A526" s="146"/>
      <c r="B526" s="147"/>
      <c r="C526" s="54" t="s">
        <v>1309</v>
      </c>
      <c r="D526" s="54" t="s">
        <v>49</v>
      </c>
      <c r="E526" s="60">
        <v>223656</v>
      </c>
      <c r="F526" s="60">
        <f>E526/6</f>
        <v>37276</v>
      </c>
    </row>
    <row r="527" spans="1:7" ht="30.75" customHeight="1" x14ac:dyDescent="0.25">
      <c r="A527" s="110">
        <v>94</v>
      </c>
      <c r="B527" s="115" t="s">
        <v>114</v>
      </c>
      <c r="C527" s="61" t="s">
        <v>115</v>
      </c>
      <c r="D527" s="61" t="s">
        <v>43</v>
      </c>
      <c r="E527" s="61">
        <v>944016.39</v>
      </c>
      <c r="F527" s="61">
        <v>78668.03</v>
      </c>
    </row>
    <row r="528" spans="1:7" ht="16.5" customHeight="1" x14ac:dyDescent="0.25">
      <c r="A528" s="110"/>
      <c r="B528" s="115"/>
      <c r="C528" s="61" t="s">
        <v>122</v>
      </c>
      <c r="D528" s="61" t="s">
        <v>22</v>
      </c>
      <c r="E528" s="61">
        <v>501562.43</v>
      </c>
      <c r="F528" s="61">
        <v>41796.870000000003</v>
      </c>
    </row>
    <row r="529" spans="1:6" ht="63" x14ac:dyDescent="0.25">
      <c r="A529" s="110"/>
      <c r="B529" s="115"/>
      <c r="C529" s="61" t="s">
        <v>118</v>
      </c>
      <c r="D529" s="61" t="s">
        <v>1311</v>
      </c>
      <c r="E529" s="61">
        <v>475997.81</v>
      </c>
      <c r="F529" s="61">
        <v>39666.480000000003</v>
      </c>
    </row>
    <row r="530" spans="1:6" ht="48" customHeight="1" x14ac:dyDescent="0.25">
      <c r="A530" s="110"/>
      <c r="B530" s="115"/>
      <c r="C530" s="61" t="s">
        <v>1312</v>
      </c>
      <c r="D530" s="61" t="s">
        <v>116</v>
      </c>
      <c r="E530" s="61">
        <v>504908.77</v>
      </c>
      <c r="F530" s="61">
        <v>42075.73</v>
      </c>
    </row>
    <row r="531" spans="1:6" ht="63" x14ac:dyDescent="0.25">
      <c r="A531" s="110"/>
      <c r="B531" s="115"/>
      <c r="C531" s="61" t="s">
        <v>1313</v>
      </c>
      <c r="D531" s="61" t="s">
        <v>117</v>
      </c>
      <c r="E531" s="61">
        <v>392388.11</v>
      </c>
      <c r="F531" s="61">
        <v>32699.01</v>
      </c>
    </row>
    <row r="532" spans="1:6" ht="47.25" x14ac:dyDescent="0.25">
      <c r="A532" s="110"/>
      <c r="B532" s="115"/>
      <c r="C532" s="61" t="s">
        <v>119</v>
      </c>
      <c r="D532" s="61" t="s">
        <v>120</v>
      </c>
      <c r="E532" s="61">
        <v>432838.25</v>
      </c>
      <c r="F532" s="61">
        <v>36069.85</v>
      </c>
    </row>
    <row r="533" spans="1:6" ht="33" customHeight="1" x14ac:dyDescent="0.25">
      <c r="A533" s="110"/>
      <c r="B533" s="115"/>
      <c r="C533" s="61" t="s">
        <v>1314</v>
      </c>
      <c r="D533" s="61" t="s">
        <v>1315</v>
      </c>
      <c r="E533" s="61">
        <v>134935.54</v>
      </c>
      <c r="F533" s="61">
        <v>33733.89</v>
      </c>
    </row>
    <row r="534" spans="1:6" ht="46.5" customHeight="1" x14ac:dyDescent="0.25">
      <c r="A534" s="110"/>
      <c r="B534" s="115"/>
      <c r="C534" s="63" t="s">
        <v>1316</v>
      </c>
      <c r="D534" s="63" t="s">
        <v>942</v>
      </c>
      <c r="E534" s="62">
        <v>39547.42</v>
      </c>
      <c r="F534" s="62">
        <v>19773.71</v>
      </c>
    </row>
    <row r="535" spans="1:6" ht="47.25" x14ac:dyDescent="0.25">
      <c r="A535" s="110"/>
      <c r="B535" s="115"/>
      <c r="C535" s="63" t="s">
        <v>1317</v>
      </c>
      <c r="D535" s="63" t="s">
        <v>121</v>
      </c>
      <c r="E535" s="62">
        <v>381857.02</v>
      </c>
      <c r="F535" s="62">
        <v>31821.42</v>
      </c>
    </row>
    <row r="536" spans="1:6" x14ac:dyDescent="0.25">
      <c r="A536" s="110"/>
      <c r="B536" s="115"/>
      <c r="C536" s="63"/>
      <c r="D536" s="62"/>
      <c r="E536" s="62"/>
      <c r="F536" s="62"/>
    </row>
    <row r="537" spans="1:6" x14ac:dyDescent="0.25">
      <c r="A537" s="116">
        <v>95</v>
      </c>
      <c r="B537" s="111" t="s">
        <v>265</v>
      </c>
      <c r="C537" s="64" t="s">
        <v>266</v>
      </c>
      <c r="D537" s="64" t="s">
        <v>43</v>
      </c>
      <c r="E537" s="61">
        <v>1908044.64</v>
      </c>
      <c r="F537" s="61">
        <f>E537/12</f>
        <v>159003.72</v>
      </c>
    </row>
    <row r="538" spans="1:6" ht="66" customHeight="1" x14ac:dyDescent="0.25">
      <c r="A538" s="117"/>
      <c r="B538" s="111"/>
      <c r="C538" s="64" t="s">
        <v>267</v>
      </c>
      <c r="D538" s="64" t="s">
        <v>83</v>
      </c>
      <c r="E538" s="65">
        <v>1562285.18</v>
      </c>
      <c r="F538" s="61">
        <f t="shared" ref="F538:F545" si="24">E538/12</f>
        <v>130190.43166666666</v>
      </c>
    </row>
    <row r="539" spans="1:6" ht="31.5" x14ac:dyDescent="0.25">
      <c r="A539" s="117"/>
      <c r="B539" s="111"/>
      <c r="C539" s="50" t="s">
        <v>268</v>
      </c>
      <c r="D539" s="50" t="s">
        <v>22</v>
      </c>
      <c r="E539" s="61">
        <v>1255868.79</v>
      </c>
      <c r="F539" s="61">
        <f t="shared" si="24"/>
        <v>104655.7325</v>
      </c>
    </row>
    <row r="540" spans="1:6" ht="47.25" x14ac:dyDescent="0.25">
      <c r="A540" s="117"/>
      <c r="B540" s="111"/>
      <c r="C540" s="64" t="s">
        <v>269</v>
      </c>
      <c r="D540" s="64" t="s">
        <v>64</v>
      </c>
      <c r="E540" s="65">
        <v>1165911.49</v>
      </c>
      <c r="F540" s="61">
        <f t="shared" si="24"/>
        <v>97159.290833333333</v>
      </c>
    </row>
    <row r="541" spans="1:6" ht="31.5" customHeight="1" x14ac:dyDescent="0.25">
      <c r="A541" s="117"/>
      <c r="B541" s="111"/>
      <c r="C541" s="64" t="s">
        <v>270</v>
      </c>
      <c r="D541" s="64" t="s">
        <v>271</v>
      </c>
      <c r="E541" s="66">
        <v>1069972.29</v>
      </c>
      <c r="F541" s="61">
        <f t="shared" si="24"/>
        <v>89164.357499999998</v>
      </c>
    </row>
    <row r="542" spans="1:6" ht="50.25" customHeight="1" x14ac:dyDescent="0.25">
      <c r="A542" s="117"/>
      <c r="B542" s="111"/>
      <c r="C542" s="64" t="s">
        <v>272</v>
      </c>
      <c r="D542" s="64" t="s">
        <v>273</v>
      </c>
      <c r="E542" s="65">
        <v>1025178.09</v>
      </c>
      <c r="F542" s="61">
        <f t="shared" si="24"/>
        <v>85431.507499999992</v>
      </c>
    </row>
    <row r="543" spans="1:6" ht="49.5" customHeight="1" x14ac:dyDescent="0.25">
      <c r="A543" s="117"/>
      <c r="B543" s="111"/>
      <c r="C543" s="64" t="s">
        <v>274</v>
      </c>
      <c r="D543" s="64" t="s">
        <v>23</v>
      </c>
      <c r="E543" s="65">
        <v>1002188.1</v>
      </c>
      <c r="F543" s="61">
        <f t="shared" si="24"/>
        <v>83515.675000000003</v>
      </c>
    </row>
    <row r="544" spans="1:6" ht="48.75" customHeight="1" x14ac:dyDescent="0.25">
      <c r="A544" s="117"/>
      <c r="B544" s="111"/>
      <c r="C544" s="64" t="s">
        <v>275</v>
      </c>
      <c r="D544" s="64" t="s">
        <v>15</v>
      </c>
      <c r="E544" s="65">
        <v>860266.24</v>
      </c>
      <c r="F544" s="61">
        <f t="shared" si="24"/>
        <v>71688.853333333333</v>
      </c>
    </row>
    <row r="545" spans="1:6" ht="78.75" x14ac:dyDescent="0.25">
      <c r="A545" s="118"/>
      <c r="B545" s="111"/>
      <c r="C545" s="64" t="s">
        <v>276</v>
      </c>
      <c r="D545" s="64" t="s">
        <v>277</v>
      </c>
      <c r="E545" s="65">
        <v>787456.7</v>
      </c>
      <c r="F545" s="61">
        <f t="shared" si="24"/>
        <v>65621.391666666663</v>
      </c>
    </row>
    <row r="546" spans="1:6" ht="17.25" customHeight="1" x14ac:dyDescent="0.25">
      <c r="A546" s="110">
        <v>96</v>
      </c>
      <c r="B546" s="115" t="s">
        <v>1318</v>
      </c>
      <c r="C546" s="50" t="s">
        <v>352</v>
      </c>
      <c r="D546" s="50" t="s">
        <v>43</v>
      </c>
      <c r="E546" s="52">
        <v>1002879</v>
      </c>
      <c r="F546" s="50">
        <v>83573.25</v>
      </c>
    </row>
    <row r="547" spans="1:6" ht="47.25" x14ac:dyDescent="0.25">
      <c r="A547" s="110"/>
      <c r="B547" s="115"/>
      <c r="C547" s="61" t="s">
        <v>1319</v>
      </c>
      <c r="D547" s="61" t="s">
        <v>1320</v>
      </c>
      <c r="E547" s="61">
        <v>583502.54</v>
      </c>
      <c r="F547" s="61">
        <v>48625.21</v>
      </c>
    </row>
    <row r="548" spans="1:6" ht="31.5" customHeight="1" x14ac:dyDescent="0.25">
      <c r="A548" s="110"/>
      <c r="B548" s="115"/>
      <c r="C548" s="61" t="s">
        <v>1321</v>
      </c>
      <c r="D548" s="61" t="s">
        <v>1322</v>
      </c>
      <c r="E548" s="61">
        <v>646744.03</v>
      </c>
      <c r="F548" s="61">
        <v>53895.34</v>
      </c>
    </row>
    <row r="549" spans="1:6" ht="48" customHeight="1" x14ac:dyDescent="0.25">
      <c r="A549" s="110"/>
      <c r="B549" s="115"/>
      <c r="C549" s="61" t="s">
        <v>353</v>
      </c>
      <c r="D549" s="61" t="s">
        <v>1323</v>
      </c>
      <c r="E549" s="61">
        <v>593853.71</v>
      </c>
      <c r="F549" s="61">
        <v>49487.81</v>
      </c>
    </row>
    <row r="550" spans="1:6" ht="34.5" customHeight="1" x14ac:dyDescent="0.25">
      <c r="A550" s="110"/>
      <c r="B550" s="115"/>
      <c r="C550" s="61" t="s">
        <v>1324</v>
      </c>
      <c r="D550" s="61" t="s">
        <v>22</v>
      </c>
      <c r="E550" s="61">
        <v>420073.43</v>
      </c>
      <c r="F550" s="61">
        <v>35006.120000000003</v>
      </c>
    </row>
    <row r="551" spans="1:6" ht="33.75" customHeight="1" x14ac:dyDescent="0.25">
      <c r="A551" s="110"/>
      <c r="B551" s="115"/>
      <c r="C551" s="61" t="s">
        <v>1325</v>
      </c>
      <c r="D551" s="61" t="s">
        <v>1326</v>
      </c>
      <c r="E551" s="61">
        <v>568087.25</v>
      </c>
      <c r="F551" s="61">
        <v>47340.6</v>
      </c>
    </row>
    <row r="552" spans="1:6" ht="22.5" customHeight="1" x14ac:dyDescent="0.25">
      <c r="A552" s="110">
        <v>97</v>
      </c>
      <c r="B552" s="115" t="s">
        <v>1327</v>
      </c>
      <c r="C552" s="61" t="s">
        <v>313</v>
      </c>
      <c r="D552" s="27" t="s">
        <v>43</v>
      </c>
      <c r="E552" s="27">
        <v>959048.82</v>
      </c>
      <c r="F552" s="67">
        <f>E552/12</f>
        <v>79920.735000000001</v>
      </c>
    </row>
    <row r="553" spans="1:6" ht="33.75" customHeight="1" x14ac:dyDescent="0.25">
      <c r="A553" s="110"/>
      <c r="B553" s="115"/>
      <c r="C553" s="61" t="s">
        <v>1328</v>
      </c>
      <c r="D553" s="27" t="s">
        <v>126</v>
      </c>
      <c r="E553" s="27">
        <v>454365.9</v>
      </c>
      <c r="F553" s="67">
        <f>E553/12</f>
        <v>37863.825000000004</v>
      </c>
    </row>
    <row r="554" spans="1:6" ht="34.5" customHeight="1" x14ac:dyDescent="0.25">
      <c r="A554" s="110"/>
      <c r="B554" s="115"/>
      <c r="C554" s="61" t="s">
        <v>1329</v>
      </c>
      <c r="D554" s="27" t="s">
        <v>1330</v>
      </c>
      <c r="E554" s="27">
        <v>449279.43</v>
      </c>
      <c r="F554" s="67">
        <f>E554/12</f>
        <v>37439.952499999999</v>
      </c>
    </row>
    <row r="555" spans="1:6" ht="45.75" customHeight="1" x14ac:dyDescent="0.25">
      <c r="A555" s="110"/>
      <c r="B555" s="115"/>
      <c r="C555" s="61" t="s">
        <v>314</v>
      </c>
      <c r="D555" s="27" t="s">
        <v>161</v>
      </c>
      <c r="E555" s="27">
        <v>489229.98</v>
      </c>
      <c r="F555" s="67">
        <f>E555/12</f>
        <v>40769.165000000001</v>
      </c>
    </row>
    <row r="556" spans="1:6" ht="33.75" customHeight="1" x14ac:dyDescent="0.25">
      <c r="A556" s="110"/>
      <c r="B556" s="115"/>
      <c r="C556" s="61" t="s">
        <v>1331</v>
      </c>
      <c r="D556" s="27" t="s">
        <v>6</v>
      </c>
      <c r="E556" s="27">
        <v>270874.83</v>
      </c>
      <c r="F556" s="67">
        <f>E556/6</f>
        <v>45145.805</v>
      </c>
    </row>
    <row r="557" spans="1:6" ht="47.25" x14ac:dyDescent="0.25">
      <c r="A557" s="110"/>
      <c r="B557" s="115"/>
      <c r="C557" s="20" t="s">
        <v>315</v>
      </c>
      <c r="D557" s="50" t="s">
        <v>1332</v>
      </c>
      <c r="E557" s="24">
        <v>417699.49</v>
      </c>
      <c r="F557" s="68">
        <f>E557/12</f>
        <v>34808.290833333333</v>
      </c>
    </row>
    <row r="558" spans="1:6" ht="31.5" x14ac:dyDescent="0.25">
      <c r="A558" s="110"/>
      <c r="B558" s="115"/>
      <c r="C558" s="20" t="s">
        <v>1333</v>
      </c>
      <c r="D558" s="22" t="s">
        <v>1334</v>
      </c>
      <c r="E558" s="69">
        <v>208277</v>
      </c>
      <c r="F558" s="70">
        <f>E558/5</f>
        <v>41655.4</v>
      </c>
    </row>
    <row r="559" spans="1:6" ht="31.5" x14ac:dyDescent="0.25">
      <c r="A559" s="110"/>
      <c r="B559" s="115"/>
      <c r="C559" s="20" t="s">
        <v>1335</v>
      </c>
      <c r="D559" s="69" t="s">
        <v>160</v>
      </c>
      <c r="E559" s="69">
        <v>631835.55000000005</v>
      </c>
      <c r="F559" s="68">
        <f>E559/12</f>
        <v>52652.962500000001</v>
      </c>
    </row>
    <row r="560" spans="1:6" ht="31.5" x14ac:dyDescent="0.25">
      <c r="A560" s="116">
        <v>98</v>
      </c>
      <c r="B560" s="115" t="s">
        <v>1336</v>
      </c>
      <c r="C560" s="61" t="s">
        <v>500</v>
      </c>
      <c r="D560" s="61" t="s">
        <v>43</v>
      </c>
      <c r="E560" s="61">
        <v>1777277.63</v>
      </c>
      <c r="F560" s="61">
        <v>148106.47</v>
      </c>
    </row>
    <row r="561" spans="1:6" x14ac:dyDescent="0.25">
      <c r="A561" s="117"/>
      <c r="B561" s="115"/>
      <c r="C561" s="61" t="s">
        <v>1337</v>
      </c>
      <c r="D561" s="61" t="s">
        <v>22</v>
      </c>
      <c r="E561" s="61">
        <v>536746.66</v>
      </c>
      <c r="F561" s="61">
        <v>97590.3</v>
      </c>
    </row>
    <row r="562" spans="1:6" ht="31.5" x14ac:dyDescent="0.25">
      <c r="A562" s="117"/>
      <c r="B562" s="115"/>
      <c r="C562" s="61" t="s">
        <v>501</v>
      </c>
      <c r="D562" s="61" t="s">
        <v>22</v>
      </c>
      <c r="E562" s="61">
        <v>517748.47</v>
      </c>
      <c r="F562" s="61">
        <v>73964.070000000007</v>
      </c>
    </row>
    <row r="563" spans="1:6" ht="47.25" x14ac:dyDescent="0.25">
      <c r="A563" s="117"/>
      <c r="B563" s="115"/>
      <c r="C563" s="61" t="s">
        <v>1338</v>
      </c>
      <c r="D563" s="61" t="s">
        <v>1339</v>
      </c>
      <c r="E563" s="61">
        <v>343372.99</v>
      </c>
      <c r="F563" s="61">
        <v>85843.25</v>
      </c>
    </row>
    <row r="564" spans="1:6" ht="31.5" x14ac:dyDescent="0.25">
      <c r="A564" s="117"/>
      <c r="B564" s="115"/>
      <c r="C564" s="61" t="s">
        <v>1340</v>
      </c>
      <c r="D564" s="61" t="s">
        <v>126</v>
      </c>
      <c r="E564" s="61">
        <v>942207.09</v>
      </c>
      <c r="F564" s="61">
        <v>75670.67</v>
      </c>
    </row>
    <row r="565" spans="1:6" ht="47.25" x14ac:dyDescent="0.25">
      <c r="A565" s="117"/>
      <c r="B565" s="115"/>
      <c r="C565" s="20" t="s">
        <v>1341</v>
      </c>
      <c r="D565" s="61" t="s">
        <v>942</v>
      </c>
      <c r="E565" s="71">
        <v>859095.56</v>
      </c>
      <c r="F565" s="71">
        <v>71591.3</v>
      </c>
    </row>
    <row r="566" spans="1:6" ht="31.5" x14ac:dyDescent="0.25">
      <c r="A566" s="117"/>
      <c r="B566" s="115"/>
      <c r="C566" s="20" t="s">
        <v>504</v>
      </c>
      <c r="D566" s="61" t="s">
        <v>128</v>
      </c>
      <c r="E566" s="71">
        <v>860737.28</v>
      </c>
      <c r="F566" s="71">
        <v>71728.11</v>
      </c>
    </row>
    <row r="567" spans="1:6" ht="31.5" x14ac:dyDescent="0.25">
      <c r="A567" s="117"/>
      <c r="B567" s="115"/>
      <c r="C567" s="20" t="s">
        <v>1342</v>
      </c>
      <c r="D567" s="61" t="s">
        <v>301</v>
      </c>
      <c r="E567" s="71">
        <v>452107.57</v>
      </c>
      <c r="F567" s="71">
        <v>64586.8</v>
      </c>
    </row>
    <row r="568" spans="1:6" ht="31.5" x14ac:dyDescent="0.25">
      <c r="A568" s="117"/>
      <c r="B568" s="115"/>
      <c r="C568" s="20" t="s">
        <v>503</v>
      </c>
      <c r="D568" s="61" t="s">
        <v>49</v>
      </c>
      <c r="E568" s="71">
        <v>930217.63</v>
      </c>
      <c r="F568" s="71">
        <v>77518.14</v>
      </c>
    </row>
    <row r="569" spans="1:6" ht="63" x14ac:dyDescent="0.25">
      <c r="A569" s="118"/>
      <c r="B569" s="115"/>
      <c r="C569" s="20" t="s">
        <v>502</v>
      </c>
      <c r="D569" s="61" t="s">
        <v>1343</v>
      </c>
      <c r="E569" s="71">
        <v>1072343.8500000001</v>
      </c>
      <c r="F569" s="71">
        <v>89361.99</v>
      </c>
    </row>
    <row r="570" spans="1:6" x14ac:dyDescent="0.25">
      <c r="A570" s="110">
        <v>99</v>
      </c>
      <c r="B570" s="115" t="s">
        <v>164</v>
      </c>
      <c r="C570" s="61" t="s">
        <v>165</v>
      </c>
      <c r="D570" s="61" t="s">
        <v>166</v>
      </c>
      <c r="E570" s="61">
        <v>1262851.97</v>
      </c>
      <c r="F570" s="61">
        <v>105237.66</v>
      </c>
    </row>
    <row r="571" spans="1:6" ht="31.5" x14ac:dyDescent="0.25">
      <c r="A571" s="110"/>
      <c r="B571" s="115"/>
      <c r="C571" s="61" t="s">
        <v>167</v>
      </c>
      <c r="D571" s="61" t="s">
        <v>168</v>
      </c>
      <c r="E571" s="61">
        <v>693011.15</v>
      </c>
      <c r="F571" s="61">
        <v>57750.9</v>
      </c>
    </row>
    <row r="572" spans="1:6" ht="31.5" x14ac:dyDescent="0.25">
      <c r="A572" s="110"/>
      <c r="B572" s="115"/>
      <c r="C572" s="61" t="s">
        <v>170</v>
      </c>
      <c r="D572" s="61" t="s">
        <v>1344</v>
      </c>
      <c r="E572" s="61">
        <v>423011.55</v>
      </c>
      <c r="F572" s="61">
        <v>35250.959999999999</v>
      </c>
    </row>
    <row r="573" spans="1:6" ht="31.5" x14ac:dyDescent="0.25">
      <c r="A573" s="110"/>
      <c r="B573" s="115"/>
      <c r="C573" s="61" t="s">
        <v>169</v>
      </c>
      <c r="D573" s="61" t="s">
        <v>1345</v>
      </c>
      <c r="E573" s="61">
        <v>731038.74</v>
      </c>
      <c r="F573" s="61">
        <v>60919.89</v>
      </c>
    </row>
    <row r="574" spans="1:6" ht="31.5" x14ac:dyDescent="0.25">
      <c r="A574" s="110"/>
      <c r="B574" s="115"/>
      <c r="C574" s="20" t="s">
        <v>171</v>
      </c>
      <c r="D574" s="61" t="s">
        <v>1346</v>
      </c>
      <c r="E574" s="61">
        <v>444705.42</v>
      </c>
      <c r="F574" s="61">
        <v>37058.78</v>
      </c>
    </row>
    <row r="575" spans="1:6" ht="20.25" customHeight="1" x14ac:dyDescent="0.25">
      <c r="A575" s="110"/>
      <c r="B575" s="115"/>
      <c r="C575" s="61" t="s">
        <v>1347</v>
      </c>
      <c r="D575" s="61" t="s">
        <v>1348</v>
      </c>
      <c r="E575" s="61">
        <v>492707.08</v>
      </c>
      <c r="F575" s="61">
        <v>41058.9</v>
      </c>
    </row>
    <row r="576" spans="1:6" ht="31.5" x14ac:dyDescent="0.25">
      <c r="A576" s="110"/>
      <c r="B576" s="115"/>
      <c r="C576" s="61" t="s">
        <v>173</v>
      </c>
      <c r="D576" s="61" t="s">
        <v>1349</v>
      </c>
      <c r="E576" s="61">
        <v>412796.29</v>
      </c>
      <c r="F576" s="61">
        <v>34399.69</v>
      </c>
    </row>
    <row r="577" spans="1:6" ht="63" x14ac:dyDescent="0.25">
      <c r="A577" s="110"/>
      <c r="B577" s="115"/>
      <c r="C577" s="61" t="s">
        <v>172</v>
      </c>
      <c r="D577" s="61" t="s">
        <v>1350</v>
      </c>
      <c r="E577" s="61">
        <v>400611.62</v>
      </c>
      <c r="F577" s="61">
        <v>33384.300000000003</v>
      </c>
    </row>
    <row r="578" spans="1:6" ht="31.5" x14ac:dyDescent="0.25">
      <c r="A578" s="110"/>
      <c r="B578" s="115"/>
      <c r="C578" s="20" t="s">
        <v>1351</v>
      </c>
      <c r="D578" s="61" t="s">
        <v>1352</v>
      </c>
      <c r="E578" s="61">
        <v>56132.81</v>
      </c>
      <c r="F578" s="61">
        <v>28066.400000000001</v>
      </c>
    </row>
    <row r="579" spans="1:6" ht="31.5" x14ac:dyDescent="0.25">
      <c r="A579" s="110">
        <v>100</v>
      </c>
      <c r="B579" s="111" t="s">
        <v>69</v>
      </c>
      <c r="C579" s="50" t="s">
        <v>70</v>
      </c>
      <c r="D579" s="50" t="s">
        <v>43</v>
      </c>
      <c r="E579" s="27">
        <v>633602.14</v>
      </c>
      <c r="F579" s="27">
        <v>52800.17</v>
      </c>
    </row>
    <row r="580" spans="1:6" ht="19.5" customHeight="1" x14ac:dyDescent="0.25">
      <c r="A580" s="110"/>
      <c r="B580" s="111"/>
      <c r="C580" s="50" t="s">
        <v>71</v>
      </c>
      <c r="D580" s="50" t="s">
        <v>72</v>
      </c>
      <c r="E580" s="27">
        <v>614276.03</v>
      </c>
      <c r="F580" s="27">
        <v>51189.67</v>
      </c>
    </row>
    <row r="581" spans="1:6" ht="31.5" x14ac:dyDescent="0.25">
      <c r="A581" s="110"/>
      <c r="B581" s="111"/>
      <c r="C581" s="50" t="s">
        <v>1353</v>
      </c>
      <c r="D581" s="50" t="s">
        <v>73</v>
      </c>
      <c r="E581" s="27">
        <v>694746.45</v>
      </c>
      <c r="F581" s="27">
        <v>57895.53</v>
      </c>
    </row>
    <row r="582" spans="1:6" ht="20.25" customHeight="1" x14ac:dyDescent="0.25">
      <c r="A582" s="110"/>
      <c r="B582" s="111"/>
      <c r="C582" s="50" t="s">
        <v>278</v>
      </c>
      <c r="D582" s="50" t="s">
        <v>73</v>
      </c>
      <c r="E582" s="27">
        <v>509650.19</v>
      </c>
      <c r="F582" s="27">
        <v>42470.85</v>
      </c>
    </row>
    <row r="583" spans="1:6" ht="31.5" x14ac:dyDescent="0.25">
      <c r="A583" s="110"/>
      <c r="B583" s="111"/>
      <c r="C583" s="50" t="s">
        <v>74</v>
      </c>
      <c r="D583" s="50" t="s">
        <v>73</v>
      </c>
      <c r="E583" s="27">
        <v>717687.19</v>
      </c>
      <c r="F583" s="27">
        <v>59807.26</v>
      </c>
    </row>
    <row r="584" spans="1:6" ht="20.25" customHeight="1" x14ac:dyDescent="0.25">
      <c r="A584" s="110"/>
      <c r="B584" s="111"/>
      <c r="C584" s="50" t="s">
        <v>280</v>
      </c>
      <c r="D584" s="50" t="s">
        <v>73</v>
      </c>
      <c r="E584" s="27">
        <v>778721.14</v>
      </c>
      <c r="F584" s="27">
        <v>64893.43</v>
      </c>
    </row>
    <row r="585" spans="1:6" ht="20.25" customHeight="1" x14ac:dyDescent="0.25">
      <c r="A585" s="110"/>
      <c r="B585" s="111"/>
      <c r="C585" s="50" t="s">
        <v>279</v>
      </c>
      <c r="D585" s="50" t="s">
        <v>73</v>
      </c>
      <c r="E585" s="27">
        <v>633822.34</v>
      </c>
      <c r="F585" s="27">
        <v>52818.53</v>
      </c>
    </row>
    <row r="586" spans="1:6" ht="31.5" x14ac:dyDescent="0.25">
      <c r="A586" s="110"/>
      <c r="B586" s="111"/>
      <c r="C586" s="50" t="s">
        <v>75</v>
      </c>
      <c r="D586" s="50" t="s">
        <v>73</v>
      </c>
      <c r="E586" s="27">
        <v>576429.01</v>
      </c>
      <c r="F586" s="27">
        <v>48035.75</v>
      </c>
    </row>
    <row r="587" spans="1:6" ht="20.25" customHeight="1" x14ac:dyDescent="0.25">
      <c r="A587" s="110">
        <v>101</v>
      </c>
      <c r="B587" s="115" t="s">
        <v>1354</v>
      </c>
      <c r="C587" s="61" t="s">
        <v>32</v>
      </c>
      <c r="D587" s="61" t="s">
        <v>14</v>
      </c>
      <c r="E587" s="27">
        <v>2152273.69</v>
      </c>
      <c r="F587" s="27">
        <f t="shared" ref="F587:F592" si="25">E587/12</f>
        <v>179356.14083333334</v>
      </c>
    </row>
    <row r="588" spans="1:6" ht="31.5" x14ac:dyDescent="0.25">
      <c r="A588" s="110"/>
      <c r="B588" s="125"/>
      <c r="C588" s="61" t="s">
        <v>33</v>
      </c>
      <c r="D588" s="61" t="s">
        <v>6</v>
      </c>
      <c r="E588" s="27">
        <v>997719.44</v>
      </c>
      <c r="F588" s="27">
        <f t="shared" si="25"/>
        <v>83143.286666666667</v>
      </c>
    </row>
    <row r="589" spans="1:6" ht="33.75" customHeight="1" x14ac:dyDescent="0.25">
      <c r="A589" s="110"/>
      <c r="B589" s="125"/>
      <c r="C589" s="61" t="s">
        <v>34</v>
      </c>
      <c r="D589" s="61" t="s">
        <v>8</v>
      </c>
      <c r="E589" s="27">
        <v>730819.86</v>
      </c>
      <c r="F589" s="27">
        <f t="shared" si="25"/>
        <v>60901.654999999999</v>
      </c>
    </row>
    <row r="590" spans="1:6" ht="49.5" customHeight="1" x14ac:dyDescent="0.25">
      <c r="A590" s="110"/>
      <c r="B590" s="125"/>
      <c r="C590" s="61" t="s">
        <v>1355</v>
      </c>
      <c r="D590" s="61" t="s">
        <v>9</v>
      </c>
      <c r="E590" s="27">
        <v>532662.02</v>
      </c>
      <c r="F590" s="27">
        <f t="shared" si="25"/>
        <v>44388.501666666671</v>
      </c>
    </row>
    <row r="591" spans="1:6" ht="33.75" customHeight="1" x14ac:dyDescent="0.25">
      <c r="A591" s="110"/>
      <c r="B591" s="125"/>
      <c r="C591" s="61" t="s">
        <v>1356</v>
      </c>
      <c r="D591" s="61" t="s">
        <v>1357</v>
      </c>
      <c r="E591" s="27">
        <v>630057.69999999995</v>
      </c>
      <c r="F591" s="27">
        <f t="shared" si="25"/>
        <v>52504.808333333327</v>
      </c>
    </row>
    <row r="592" spans="1:6" ht="47.25" customHeight="1" x14ac:dyDescent="0.25">
      <c r="A592" s="110"/>
      <c r="B592" s="125"/>
      <c r="C592" s="61" t="s">
        <v>1358</v>
      </c>
      <c r="D592" s="61" t="s">
        <v>1359</v>
      </c>
      <c r="E592" s="27">
        <v>723050.67</v>
      </c>
      <c r="F592" s="27">
        <f t="shared" si="25"/>
        <v>60254.222500000003</v>
      </c>
    </row>
    <row r="593" spans="1:6" ht="17.25" customHeight="1" x14ac:dyDescent="0.25">
      <c r="A593" s="110">
        <v>102</v>
      </c>
      <c r="B593" s="115" t="s">
        <v>12</v>
      </c>
      <c r="C593" s="61" t="s">
        <v>13</v>
      </c>
      <c r="D593" s="61" t="s">
        <v>14</v>
      </c>
      <c r="E593" s="61">
        <v>817932.57</v>
      </c>
      <c r="F593" s="61">
        <v>68161.05</v>
      </c>
    </row>
    <row r="594" spans="1:6" ht="31.5" x14ac:dyDescent="0.25">
      <c r="A594" s="110"/>
      <c r="B594" s="125"/>
      <c r="C594" s="61" t="s">
        <v>21</v>
      </c>
      <c r="D594" s="61" t="s">
        <v>6</v>
      </c>
      <c r="E594" s="61">
        <v>658579.73</v>
      </c>
      <c r="F594" s="61">
        <v>54881.64</v>
      </c>
    </row>
    <row r="595" spans="1:6" ht="63" x14ac:dyDescent="0.25">
      <c r="A595" s="110"/>
      <c r="B595" s="125"/>
      <c r="C595" s="61" t="s">
        <v>1360</v>
      </c>
      <c r="D595" s="31" t="s">
        <v>15</v>
      </c>
      <c r="E595" s="61">
        <v>702064.22</v>
      </c>
      <c r="F595" s="61">
        <v>58505.35</v>
      </c>
    </row>
    <row r="596" spans="1:6" ht="47.25" x14ac:dyDescent="0.25">
      <c r="A596" s="110"/>
      <c r="B596" s="125"/>
      <c r="C596" s="61" t="s">
        <v>18</v>
      </c>
      <c r="D596" s="31" t="s">
        <v>507</v>
      </c>
      <c r="E596" s="61">
        <v>602649.06999999995</v>
      </c>
      <c r="F596" s="61">
        <v>50220.76</v>
      </c>
    </row>
    <row r="597" spans="1:6" ht="63" x14ac:dyDescent="0.25">
      <c r="A597" s="110"/>
      <c r="B597" s="125"/>
      <c r="C597" s="61" t="s">
        <v>1361</v>
      </c>
      <c r="D597" s="31" t="s">
        <v>83</v>
      </c>
      <c r="E597" s="61">
        <v>244199.16</v>
      </c>
      <c r="F597" s="61">
        <v>61049.79</v>
      </c>
    </row>
    <row r="598" spans="1:6" ht="47.25" x14ac:dyDescent="0.25">
      <c r="A598" s="110"/>
      <c r="B598" s="138"/>
      <c r="C598" s="61" t="s">
        <v>1362</v>
      </c>
      <c r="D598" s="31" t="s">
        <v>64</v>
      </c>
      <c r="E598" s="61">
        <v>573360.03</v>
      </c>
      <c r="F598" s="61">
        <v>47780</v>
      </c>
    </row>
    <row r="599" spans="1:6" ht="63" x14ac:dyDescent="0.25">
      <c r="A599" s="110"/>
      <c r="B599" s="138"/>
      <c r="C599" s="61" t="s">
        <v>19</v>
      </c>
      <c r="D599" s="31" t="s">
        <v>201</v>
      </c>
      <c r="E599" s="61">
        <v>552677.54</v>
      </c>
      <c r="F599" s="61">
        <v>46056.46</v>
      </c>
    </row>
    <row r="600" spans="1:6" ht="63" x14ac:dyDescent="0.25">
      <c r="A600" s="110"/>
      <c r="B600" s="138"/>
      <c r="C600" s="61" t="s">
        <v>16</v>
      </c>
      <c r="D600" s="31" t="s">
        <v>17</v>
      </c>
      <c r="E600" s="61">
        <v>562475.37</v>
      </c>
      <c r="F600" s="61">
        <v>46872.95</v>
      </c>
    </row>
    <row r="601" spans="1:6" x14ac:dyDescent="0.25">
      <c r="A601" s="110"/>
      <c r="B601" s="138"/>
      <c r="C601" s="61"/>
      <c r="D601" s="61"/>
      <c r="E601" s="61"/>
      <c r="F601" s="61"/>
    </row>
    <row r="602" spans="1:6" ht="31.5" x14ac:dyDescent="0.25">
      <c r="A602" s="110">
        <v>103</v>
      </c>
      <c r="B602" s="115" t="s">
        <v>1363</v>
      </c>
      <c r="C602" s="61" t="s">
        <v>123</v>
      </c>
      <c r="D602" s="61" t="s">
        <v>43</v>
      </c>
      <c r="E602" s="61">
        <v>852783.66</v>
      </c>
      <c r="F602" s="61">
        <v>71065.31</v>
      </c>
    </row>
    <row r="603" spans="1:6" ht="34.5" customHeight="1" x14ac:dyDescent="0.25">
      <c r="A603" s="110"/>
      <c r="B603" s="125"/>
      <c r="C603" s="61" t="s">
        <v>125</v>
      </c>
      <c r="D603" s="61" t="s">
        <v>327</v>
      </c>
      <c r="E603" s="61">
        <v>804489.25</v>
      </c>
      <c r="F603" s="61">
        <v>67040.77</v>
      </c>
    </row>
    <row r="604" spans="1:6" ht="30" customHeight="1" x14ac:dyDescent="0.25">
      <c r="A604" s="110"/>
      <c r="B604" s="125"/>
      <c r="C604" s="61" t="s">
        <v>127</v>
      </c>
      <c r="D604" s="61" t="s">
        <v>104</v>
      </c>
      <c r="E604" s="61">
        <v>565960.26</v>
      </c>
      <c r="F604" s="61">
        <v>47163.360000000001</v>
      </c>
    </row>
    <row r="605" spans="1:6" ht="33" customHeight="1" x14ac:dyDescent="0.25">
      <c r="A605" s="110"/>
      <c r="B605" s="125"/>
      <c r="C605" s="61" t="s">
        <v>129</v>
      </c>
      <c r="D605" s="61" t="s">
        <v>1364</v>
      </c>
      <c r="E605" s="61">
        <v>528059.87</v>
      </c>
      <c r="F605" s="61">
        <v>44004.99</v>
      </c>
    </row>
    <row r="606" spans="1:6" ht="16.5" customHeight="1" x14ac:dyDescent="0.25">
      <c r="A606" s="110"/>
      <c r="B606" s="125"/>
      <c r="C606" s="61" t="s">
        <v>124</v>
      </c>
      <c r="D606" s="61" t="s">
        <v>1365</v>
      </c>
      <c r="E606" s="61">
        <v>733789.32</v>
      </c>
      <c r="F606" s="61">
        <v>61149.11</v>
      </c>
    </row>
    <row r="607" spans="1:6" ht="30.75" customHeight="1" x14ac:dyDescent="0.25">
      <c r="A607" s="116">
        <v>104</v>
      </c>
      <c r="B607" s="115" t="s">
        <v>24</v>
      </c>
      <c r="C607" s="61" t="s">
        <v>25</v>
      </c>
      <c r="D607" s="61" t="s">
        <v>14</v>
      </c>
      <c r="E607" s="61">
        <v>861055.32</v>
      </c>
      <c r="F607" s="61">
        <v>71754.61</v>
      </c>
    </row>
    <row r="608" spans="1:6" ht="31.5" x14ac:dyDescent="0.25">
      <c r="A608" s="117"/>
      <c r="B608" s="125"/>
      <c r="C608" s="61" t="s">
        <v>26</v>
      </c>
      <c r="D608" s="61" t="s">
        <v>6</v>
      </c>
      <c r="E608" s="61">
        <v>611571.75</v>
      </c>
      <c r="F608" s="61">
        <v>50964.31</v>
      </c>
    </row>
    <row r="609" spans="1:6" ht="31.5" x14ac:dyDescent="0.25">
      <c r="A609" s="117"/>
      <c r="B609" s="125"/>
      <c r="C609" s="61" t="s">
        <v>27</v>
      </c>
      <c r="D609" s="61" t="s">
        <v>128</v>
      </c>
      <c r="E609" s="61">
        <v>410028.66</v>
      </c>
      <c r="F609" s="61">
        <v>34169.06</v>
      </c>
    </row>
    <row r="610" spans="1:6" ht="31.5" x14ac:dyDescent="0.25">
      <c r="A610" s="117"/>
      <c r="B610" s="125"/>
      <c r="C610" s="61" t="s">
        <v>31</v>
      </c>
      <c r="D610" s="61" t="s">
        <v>782</v>
      </c>
      <c r="E610" s="61">
        <v>350996.24</v>
      </c>
      <c r="F610" s="61">
        <v>29249.67</v>
      </c>
    </row>
    <row r="611" spans="1:6" ht="47.25" x14ac:dyDescent="0.25">
      <c r="A611" s="118"/>
      <c r="B611" s="125"/>
      <c r="C611" s="61" t="s">
        <v>29</v>
      </c>
      <c r="D611" s="61" t="s">
        <v>1366</v>
      </c>
      <c r="E611" s="61">
        <v>290346.12</v>
      </c>
      <c r="F611" s="61">
        <v>24195.51</v>
      </c>
    </row>
    <row r="612" spans="1:6" x14ac:dyDescent="0.25">
      <c r="A612" s="110">
        <v>105</v>
      </c>
      <c r="B612" s="115" t="s">
        <v>106</v>
      </c>
      <c r="C612" s="61" t="s">
        <v>107</v>
      </c>
      <c r="D612" s="61" t="s">
        <v>43</v>
      </c>
      <c r="E612" s="61">
        <v>1114876.2</v>
      </c>
      <c r="F612" s="61">
        <v>92906.35</v>
      </c>
    </row>
    <row r="613" spans="1:6" ht="15.75" customHeight="1" x14ac:dyDescent="0.25">
      <c r="A613" s="110"/>
      <c r="B613" s="125"/>
      <c r="C613" s="61" t="s">
        <v>111</v>
      </c>
      <c r="D613" s="61" t="s">
        <v>345</v>
      </c>
      <c r="E613" s="61">
        <v>843271.25</v>
      </c>
      <c r="F613" s="61">
        <v>70272.600000000006</v>
      </c>
    </row>
    <row r="614" spans="1:6" ht="31.5" x14ac:dyDescent="0.25">
      <c r="A614" s="110"/>
      <c r="B614" s="125"/>
      <c r="C614" s="61" t="s">
        <v>110</v>
      </c>
      <c r="D614" s="61" t="s">
        <v>28</v>
      </c>
      <c r="E614" s="61">
        <v>748973.13</v>
      </c>
      <c r="F614" s="61">
        <v>62414.43</v>
      </c>
    </row>
    <row r="615" spans="1:6" ht="31.5" x14ac:dyDescent="0.25">
      <c r="A615" s="110"/>
      <c r="B615" s="125"/>
      <c r="C615" s="61" t="s">
        <v>113</v>
      </c>
      <c r="D615" s="61" t="s">
        <v>22</v>
      </c>
      <c r="E615" s="61">
        <v>800825.51</v>
      </c>
      <c r="F615" s="61">
        <v>66735.460000000006</v>
      </c>
    </row>
    <row r="616" spans="1:6" ht="31.5" x14ac:dyDescent="0.25">
      <c r="A616" s="110"/>
      <c r="B616" s="125"/>
      <c r="C616" s="61" t="s">
        <v>1367</v>
      </c>
      <c r="D616" s="61" t="s">
        <v>322</v>
      </c>
      <c r="E616" s="61">
        <v>853491.22</v>
      </c>
      <c r="F616" s="61">
        <v>71124.27</v>
      </c>
    </row>
    <row r="617" spans="1:6" ht="31.5" x14ac:dyDescent="0.25">
      <c r="A617" s="110"/>
      <c r="B617" s="125"/>
      <c r="C617" s="61" t="s">
        <v>108</v>
      </c>
      <c r="D617" s="61" t="s">
        <v>1101</v>
      </c>
      <c r="E617" s="61">
        <v>901072.7</v>
      </c>
      <c r="F617" s="61">
        <v>75089.399999999994</v>
      </c>
    </row>
    <row r="618" spans="1:6" ht="31.5" x14ac:dyDescent="0.25">
      <c r="A618" s="110"/>
      <c r="B618" s="125"/>
      <c r="C618" s="61" t="s">
        <v>109</v>
      </c>
      <c r="D618" s="61" t="s">
        <v>310</v>
      </c>
      <c r="E618" s="61">
        <v>968814.6</v>
      </c>
      <c r="F618" s="61">
        <v>80734.55</v>
      </c>
    </row>
    <row r="619" spans="1:6" ht="31.5" x14ac:dyDescent="0.25">
      <c r="A619" s="110">
        <v>106</v>
      </c>
      <c r="B619" s="115" t="s">
        <v>230</v>
      </c>
      <c r="C619" s="61" t="s">
        <v>231</v>
      </c>
      <c r="D619" s="61" t="s">
        <v>14</v>
      </c>
      <c r="E619" s="72">
        <v>1629371.37</v>
      </c>
      <c r="F619" s="23">
        <v>135780.95000000001</v>
      </c>
    </row>
    <row r="620" spans="1:6" ht="32.25" customHeight="1" x14ac:dyDescent="0.25">
      <c r="A620" s="110"/>
      <c r="B620" s="125"/>
      <c r="C620" s="61" t="s">
        <v>232</v>
      </c>
      <c r="D620" s="50" t="s">
        <v>8</v>
      </c>
      <c r="E620" s="73">
        <v>1321311.03</v>
      </c>
      <c r="F620" s="23">
        <v>110109.25</v>
      </c>
    </row>
    <row r="621" spans="1:6" ht="33.75" customHeight="1" x14ac:dyDescent="0.25">
      <c r="A621" s="110"/>
      <c r="B621" s="125"/>
      <c r="C621" s="61" t="s">
        <v>233</v>
      </c>
      <c r="D621" s="50" t="s">
        <v>234</v>
      </c>
      <c r="E621" s="72">
        <v>1274206.1599999999</v>
      </c>
      <c r="F621" s="23">
        <v>106183.85</v>
      </c>
    </row>
    <row r="622" spans="1:6" ht="47.25" x14ac:dyDescent="0.25">
      <c r="A622" s="110"/>
      <c r="B622" s="125"/>
      <c r="C622" s="61" t="s">
        <v>235</v>
      </c>
      <c r="D622" s="50" t="s">
        <v>283</v>
      </c>
      <c r="E622" s="72">
        <v>1402439.33</v>
      </c>
      <c r="F622" s="23">
        <v>116869.94</v>
      </c>
    </row>
    <row r="623" spans="1:6" ht="63" x14ac:dyDescent="0.25">
      <c r="A623" s="110"/>
      <c r="B623" s="125"/>
      <c r="C623" s="61" t="s">
        <v>236</v>
      </c>
      <c r="D623" s="50" t="s">
        <v>144</v>
      </c>
      <c r="E623" s="72">
        <v>1134053.31</v>
      </c>
      <c r="F623" s="23">
        <v>94504.44</v>
      </c>
    </row>
    <row r="624" spans="1:6" ht="31.5" x14ac:dyDescent="0.25">
      <c r="A624" s="110"/>
      <c r="B624" s="125"/>
      <c r="C624" s="61" t="s">
        <v>237</v>
      </c>
      <c r="D624" s="50" t="s">
        <v>6</v>
      </c>
      <c r="E624" s="72">
        <v>1224283.47</v>
      </c>
      <c r="F624" s="27">
        <v>102023.62</v>
      </c>
    </row>
    <row r="625" spans="1:6" ht="30" customHeight="1" x14ac:dyDescent="0.25">
      <c r="A625" s="110"/>
      <c r="B625" s="125"/>
      <c r="C625" s="61" t="s">
        <v>238</v>
      </c>
      <c r="D625" s="50" t="s">
        <v>178</v>
      </c>
      <c r="E625" s="72">
        <v>1407496.32</v>
      </c>
      <c r="F625" s="27">
        <v>117291.36</v>
      </c>
    </row>
    <row r="626" spans="1:6" x14ac:dyDescent="0.25">
      <c r="A626" s="142">
        <v>107</v>
      </c>
      <c r="B626" s="143" t="s">
        <v>99</v>
      </c>
      <c r="C626" s="74" t="s">
        <v>100</v>
      </c>
      <c r="D626" s="74" t="s">
        <v>43</v>
      </c>
      <c r="E626" s="74">
        <v>909546.78</v>
      </c>
      <c r="F626" s="74">
        <v>75795.570000000007</v>
      </c>
    </row>
    <row r="627" spans="1:6" ht="20.25" customHeight="1" x14ac:dyDescent="0.25">
      <c r="A627" s="142"/>
      <c r="B627" s="144"/>
      <c r="C627" s="74" t="s">
        <v>101</v>
      </c>
      <c r="D627" s="74" t="s">
        <v>301</v>
      </c>
      <c r="E627" s="74">
        <v>519598.01</v>
      </c>
      <c r="F627" s="74">
        <v>43299.83</v>
      </c>
    </row>
    <row r="628" spans="1:6" ht="31.5" x14ac:dyDescent="0.25">
      <c r="A628" s="142"/>
      <c r="B628" s="144"/>
      <c r="C628" s="74" t="s">
        <v>103</v>
      </c>
      <c r="D628" s="74" t="s">
        <v>128</v>
      </c>
      <c r="E628" s="74">
        <v>550121.11</v>
      </c>
      <c r="F628" s="74">
        <v>45843.4</v>
      </c>
    </row>
    <row r="629" spans="1:6" ht="31.5" x14ac:dyDescent="0.25">
      <c r="A629" s="142"/>
      <c r="B629" s="144"/>
      <c r="C629" s="74" t="s">
        <v>105</v>
      </c>
      <c r="D629" s="74" t="s">
        <v>126</v>
      </c>
      <c r="E629" s="74">
        <v>545797.21</v>
      </c>
      <c r="F629" s="74">
        <v>45483.1</v>
      </c>
    </row>
    <row r="630" spans="1:6" ht="31.5" x14ac:dyDescent="0.25">
      <c r="A630" s="142"/>
      <c r="B630" s="144"/>
      <c r="C630" s="74" t="s">
        <v>102</v>
      </c>
      <c r="D630" s="74" t="s">
        <v>22</v>
      </c>
      <c r="E630" s="74">
        <v>336693.92</v>
      </c>
      <c r="F630" s="74">
        <v>28057.83</v>
      </c>
    </row>
    <row r="631" spans="1:6" ht="31.5" x14ac:dyDescent="0.25">
      <c r="A631" s="110">
        <v>108</v>
      </c>
      <c r="B631" s="115" t="s">
        <v>306</v>
      </c>
      <c r="C631" s="61" t="s">
        <v>307</v>
      </c>
      <c r="D631" s="61" t="s">
        <v>43</v>
      </c>
      <c r="E631" s="61">
        <v>639979.99</v>
      </c>
      <c r="F631" s="61">
        <v>53331.67</v>
      </c>
    </row>
    <row r="632" spans="1:6" ht="31.5" x14ac:dyDescent="0.25">
      <c r="A632" s="110"/>
      <c r="B632" s="125"/>
      <c r="C632" s="61" t="s">
        <v>309</v>
      </c>
      <c r="D632" s="61" t="s">
        <v>310</v>
      </c>
      <c r="E632" s="61">
        <v>482982.04</v>
      </c>
      <c r="F632" s="61">
        <v>40248.5</v>
      </c>
    </row>
    <row r="633" spans="1:6" x14ac:dyDescent="0.25">
      <c r="A633" s="110"/>
      <c r="B633" s="125"/>
      <c r="C633" s="61" t="s">
        <v>311</v>
      </c>
      <c r="D633" s="61" t="s">
        <v>397</v>
      </c>
      <c r="E633" s="61">
        <v>350398.47</v>
      </c>
      <c r="F633" s="61">
        <v>29199.87</v>
      </c>
    </row>
    <row r="634" spans="1:6" ht="18" customHeight="1" x14ac:dyDescent="0.25">
      <c r="A634" s="110"/>
      <c r="B634" s="125"/>
      <c r="C634" s="61" t="s">
        <v>1368</v>
      </c>
      <c r="D634" s="61" t="s">
        <v>28</v>
      </c>
      <c r="E634" s="61">
        <v>199484.62</v>
      </c>
      <c r="F634" s="61">
        <v>16623.72</v>
      </c>
    </row>
    <row r="635" spans="1:6" ht="17.25" customHeight="1" x14ac:dyDescent="0.25">
      <c r="A635" s="110"/>
      <c r="B635" s="125"/>
      <c r="C635" s="61" t="s">
        <v>308</v>
      </c>
      <c r="D635" s="61" t="s">
        <v>22</v>
      </c>
      <c r="E635" s="61">
        <v>484335.25</v>
      </c>
      <c r="F635" s="61">
        <v>40361.269999999997</v>
      </c>
    </row>
    <row r="636" spans="1:6" ht="31.5" x14ac:dyDescent="0.25">
      <c r="A636" s="110"/>
      <c r="B636" s="125"/>
      <c r="C636" s="61" t="s">
        <v>1369</v>
      </c>
      <c r="D636" s="61" t="s">
        <v>1370</v>
      </c>
      <c r="E636" s="61">
        <v>73945.38</v>
      </c>
      <c r="F636" s="61">
        <v>18486.34</v>
      </c>
    </row>
    <row r="637" spans="1:6" ht="33.75" customHeight="1" x14ac:dyDescent="0.25">
      <c r="A637" s="110"/>
      <c r="B637" s="125"/>
      <c r="C637" s="61" t="s">
        <v>312</v>
      </c>
      <c r="D637" s="61" t="s">
        <v>1371</v>
      </c>
      <c r="E637" s="61">
        <v>255210.21</v>
      </c>
      <c r="F637" s="61">
        <v>31901.27</v>
      </c>
    </row>
    <row r="638" spans="1:6" ht="31.5" x14ac:dyDescent="0.25">
      <c r="A638" s="110">
        <v>109</v>
      </c>
      <c r="B638" s="115" t="s">
        <v>221</v>
      </c>
      <c r="C638" s="61" t="s">
        <v>222</v>
      </c>
      <c r="D638" s="61" t="s">
        <v>14</v>
      </c>
      <c r="E638" s="61">
        <v>1038631.83</v>
      </c>
      <c r="F638" s="61">
        <v>86552.65</v>
      </c>
    </row>
    <row r="639" spans="1:6" ht="33" customHeight="1" x14ac:dyDescent="0.25">
      <c r="A639" s="110"/>
      <c r="B639" s="125"/>
      <c r="C639" s="61" t="s">
        <v>224</v>
      </c>
      <c r="D639" s="61" t="s">
        <v>162</v>
      </c>
      <c r="E639" s="61">
        <v>1108442.8600000001</v>
      </c>
      <c r="F639" s="61">
        <v>92370.23</v>
      </c>
    </row>
    <row r="640" spans="1:6" ht="34.5" customHeight="1" x14ac:dyDescent="0.25">
      <c r="A640" s="110"/>
      <c r="B640" s="125"/>
      <c r="C640" s="61" t="s">
        <v>225</v>
      </c>
      <c r="D640" s="61" t="s">
        <v>291</v>
      </c>
      <c r="E640" s="61">
        <v>462654.12</v>
      </c>
      <c r="F640" s="61">
        <v>38554.51</v>
      </c>
    </row>
    <row r="641" spans="1:6" ht="47.25" x14ac:dyDescent="0.25">
      <c r="A641" s="110"/>
      <c r="B641" s="125"/>
      <c r="C641" s="61" t="s">
        <v>228</v>
      </c>
      <c r="D641" s="61" t="s">
        <v>1372</v>
      </c>
      <c r="E641" s="61">
        <v>458961.33</v>
      </c>
      <c r="F641" s="61">
        <v>38246.78</v>
      </c>
    </row>
    <row r="642" spans="1:6" ht="47.25" x14ac:dyDescent="0.25">
      <c r="A642" s="110"/>
      <c r="B642" s="125"/>
      <c r="C642" s="61" t="s">
        <v>227</v>
      </c>
      <c r="D642" s="61" t="s">
        <v>1373</v>
      </c>
      <c r="E642" s="61">
        <v>530550.56000000006</v>
      </c>
      <c r="F642" s="61">
        <v>44212.54</v>
      </c>
    </row>
    <row r="643" spans="1:6" ht="37.5" customHeight="1" x14ac:dyDescent="0.25">
      <c r="A643" s="110"/>
      <c r="B643" s="125"/>
      <c r="C643" s="61" t="s">
        <v>1374</v>
      </c>
      <c r="D643" s="61" t="s">
        <v>1375</v>
      </c>
      <c r="E643" s="61">
        <v>115108.03</v>
      </c>
      <c r="F643" s="61">
        <v>9592.33</v>
      </c>
    </row>
    <row r="644" spans="1:6" x14ac:dyDescent="0.25">
      <c r="A644" s="110"/>
      <c r="B644" s="125"/>
      <c r="C644" s="61" t="s">
        <v>223</v>
      </c>
      <c r="D644" s="61" t="s">
        <v>98</v>
      </c>
      <c r="E644" s="61">
        <v>513767.17</v>
      </c>
      <c r="F644" s="61">
        <v>42813.93</v>
      </c>
    </row>
    <row r="645" spans="1:6" ht="31.5" x14ac:dyDescent="0.25">
      <c r="A645" s="110">
        <v>110</v>
      </c>
      <c r="B645" s="115" t="s">
        <v>1376</v>
      </c>
      <c r="C645" s="61" t="s">
        <v>51</v>
      </c>
      <c r="D645" s="61" t="s">
        <v>43</v>
      </c>
      <c r="E645" s="61">
        <v>1502605.3</v>
      </c>
      <c r="F645" s="61">
        <f>E645/12</f>
        <v>125217.10833333334</v>
      </c>
    </row>
    <row r="646" spans="1:6" ht="33.75" customHeight="1" x14ac:dyDescent="0.25">
      <c r="A646" s="110"/>
      <c r="B646" s="125"/>
      <c r="C646" s="61" t="s">
        <v>53</v>
      </c>
      <c r="D646" s="61" t="s">
        <v>130</v>
      </c>
      <c r="E646" s="61">
        <v>993503.77</v>
      </c>
      <c r="F646" s="61">
        <f t="shared" ref="F646:F651" si="26">E646/12</f>
        <v>82791.980833333335</v>
      </c>
    </row>
    <row r="647" spans="1:6" ht="31.5" x14ac:dyDescent="0.25">
      <c r="A647" s="110"/>
      <c r="B647" s="125"/>
      <c r="C647" s="61" t="s">
        <v>1377</v>
      </c>
      <c r="D647" s="61" t="s">
        <v>130</v>
      </c>
      <c r="E647" s="61">
        <v>284511.7</v>
      </c>
      <c r="F647" s="61">
        <f>E647/4</f>
        <v>71127.925000000003</v>
      </c>
    </row>
    <row r="648" spans="1:6" ht="31.5" x14ac:dyDescent="0.25">
      <c r="A648" s="110"/>
      <c r="B648" s="125"/>
      <c r="C648" s="61" t="s">
        <v>54</v>
      </c>
      <c r="D648" s="61" t="s">
        <v>130</v>
      </c>
      <c r="E648" s="61">
        <v>618167.25</v>
      </c>
      <c r="F648" s="61">
        <f>E648/9</f>
        <v>68685.25</v>
      </c>
    </row>
    <row r="649" spans="1:6" ht="31.5" x14ac:dyDescent="0.25">
      <c r="A649" s="110"/>
      <c r="B649" s="125"/>
      <c r="C649" s="61" t="s">
        <v>1378</v>
      </c>
      <c r="D649" s="61" t="s">
        <v>130</v>
      </c>
      <c r="E649" s="61">
        <v>187590.76</v>
      </c>
      <c r="F649" s="61">
        <f>E649/3</f>
        <v>62530.253333333334</v>
      </c>
    </row>
    <row r="650" spans="1:6" ht="31.5" x14ac:dyDescent="0.25">
      <c r="A650" s="110"/>
      <c r="B650" s="125"/>
      <c r="C650" s="61" t="s">
        <v>52</v>
      </c>
      <c r="D650" s="61" t="s">
        <v>130</v>
      </c>
      <c r="E650" s="61">
        <v>1089735.05</v>
      </c>
      <c r="F650" s="61">
        <f t="shared" si="26"/>
        <v>90811.254166666666</v>
      </c>
    </row>
    <row r="651" spans="1:6" ht="31.5" x14ac:dyDescent="0.25">
      <c r="A651" s="110"/>
      <c r="B651" s="125"/>
      <c r="C651" s="61" t="s">
        <v>56</v>
      </c>
      <c r="D651" s="61" t="s">
        <v>168</v>
      </c>
      <c r="E651" s="61">
        <v>998601.5</v>
      </c>
      <c r="F651" s="61">
        <f t="shared" si="26"/>
        <v>83216.791666666672</v>
      </c>
    </row>
    <row r="652" spans="1:6" ht="31.5" x14ac:dyDescent="0.25">
      <c r="A652" s="110"/>
      <c r="B652" s="125"/>
      <c r="C652" s="61" t="s">
        <v>1379</v>
      </c>
      <c r="D652" s="61" t="s">
        <v>130</v>
      </c>
      <c r="E652" s="61">
        <v>287659.09000000003</v>
      </c>
      <c r="F652" s="61">
        <f>E652/4</f>
        <v>71914.772500000006</v>
      </c>
    </row>
    <row r="653" spans="1:6" ht="31.5" x14ac:dyDescent="0.25">
      <c r="A653" s="110"/>
      <c r="B653" s="125"/>
      <c r="C653" s="61" t="s">
        <v>55</v>
      </c>
      <c r="D653" s="61" t="s">
        <v>130</v>
      </c>
      <c r="E653" s="61">
        <v>320527.52</v>
      </c>
      <c r="F653" s="61">
        <f>E653/6</f>
        <v>53421.253333333334</v>
      </c>
    </row>
    <row r="654" spans="1:6" ht="31.5" x14ac:dyDescent="0.25">
      <c r="A654" s="110">
        <v>111</v>
      </c>
      <c r="B654" s="115" t="s">
        <v>1380</v>
      </c>
      <c r="C654" s="61" t="s">
        <v>348</v>
      </c>
      <c r="D654" s="61" t="s">
        <v>1381</v>
      </c>
      <c r="E654" s="20" t="s">
        <v>1382</v>
      </c>
      <c r="F654" s="61">
        <v>255327.08</v>
      </c>
    </row>
    <row r="655" spans="1:6" ht="31.5" x14ac:dyDescent="0.25">
      <c r="A655" s="110"/>
      <c r="B655" s="115"/>
      <c r="C655" s="61" t="s">
        <v>1383</v>
      </c>
      <c r="D655" s="61" t="s">
        <v>1287</v>
      </c>
      <c r="E655" s="20">
        <v>1284514.21</v>
      </c>
      <c r="F655" s="61">
        <v>107042.85</v>
      </c>
    </row>
    <row r="656" spans="1:6" ht="31.5" x14ac:dyDescent="0.25">
      <c r="A656" s="110"/>
      <c r="B656" s="115"/>
      <c r="C656" s="61" t="s">
        <v>347</v>
      </c>
      <c r="D656" s="61" t="s">
        <v>1384</v>
      </c>
      <c r="E656" s="61">
        <v>1425771.81</v>
      </c>
      <c r="F656" s="61">
        <v>118814.32</v>
      </c>
    </row>
    <row r="657" spans="1:6" ht="31.5" x14ac:dyDescent="0.25">
      <c r="A657" s="110"/>
      <c r="B657" s="115"/>
      <c r="C657" s="61" t="s">
        <v>349</v>
      </c>
      <c r="D657" s="61" t="s">
        <v>1385</v>
      </c>
      <c r="E657" s="61">
        <v>411326.53</v>
      </c>
      <c r="F657" s="61">
        <v>102831.63</v>
      </c>
    </row>
    <row r="658" spans="1:6" ht="34.5" customHeight="1" x14ac:dyDescent="0.25">
      <c r="A658" s="110"/>
      <c r="B658" s="115"/>
      <c r="C658" s="61" t="s">
        <v>1386</v>
      </c>
      <c r="D658" s="61" t="s">
        <v>1385</v>
      </c>
      <c r="E658" s="61">
        <v>655518.12</v>
      </c>
      <c r="F658" s="61">
        <v>109253.02</v>
      </c>
    </row>
    <row r="659" spans="1:6" ht="48.75" customHeight="1" x14ac:dyDescent="0.25">
      <c r="A659" s="110"/>
      <c r="B659" s="115"/>
      <c r="C659" s="61" t="s">
        <v>351</v>
      </c>
      <c r="D659" s="61" t="s">
        <v>1387</v>
      </c>
      <c r="E659" s="61">
        <v>336026.88</v>
      </c>
      <c r="F659" s="61">
        <v>84006.720000000001</v>
      </c>
    </row>
    <row r="660" spans="1:6" ht="63" x14ac:dyDescent="0.25">
      <c r="A660" s="110"/>
      <c r="B660" s="115"/>
      <c r="C660" s="61" t="s">
        <v>1388</v>
      </c>
      <c r="D660" s="61" t="s">
        <v>1387</v>
      </c>
      <c r="E660" s="61">
        <v>809569.41</v>
      </c>
      <c r="F660" s="61">
        <v>89952.15</v>
      </c>
    </row>
    <row r="661" spans="1:6" ht="63" x14ac:dyDescent="0.25">
      <c r="A661" s="110"/>
      <c r="B661" s="115"/>
      <c r="C661" s="61" t="s">
        <v>350</v>
      </c>
      <c r="D661" s="61" t="s">
        <v>1389</v>
      </c>
      <c r="E661" s="61">
        <v>616501.13</v>
      </c>
      <c r="F661" s="61">
        <v>102750.18</v>
      </c>
    </row>
    <row r="662" spans="1:6" ht="31.5" x14ac:dyDescent="0.25">
      <c r="A662" s="110"/>
      <c r="B662" s="115"/>
      <c r="C662" s="20" t="s">
        <v>1390</v>
      </c>
      <c r="D662" s="20" t="s">
        <v>22</v>
      </c>
      <c r="E662" s="75">
        <v>1098123.5</v>
      </c>
      <c r="F662" s="75">
        <v>99829.4</v>
      </c>
    </row>
    <row r="663" spans="1:6" ht="31.5" x14ac:dyDescent="0.25">
      <c r="A663" s="110"/>
      <c r="B663" s="115"/>
      <c r="C663" s="20" t="s">
        <v>568</v>
      </c>
      <c r="D663" s="20" t="s">
        <v>22</v>
      </c>
      <c r="E663" s="75">
        <v>156900</v>
      </c>
      <c r="F663" s="75">
        <v>78450</v>
      </c>
    </row>
    <row r="664" spans="1:6" ht="31.5" x14ac:dyDescent="0.25">
      <c r="A664" s="110">
        <v>112</v>
      </c>
      <c r="B664" s="111" t="s">
        <v>1391</v>
      </c>
      <c r="C664" s="50" t="s">
        <v>425</v>
      </c>
      <c r="D664" s="50" t="s">
        <v>14</v>
      </c>
      <c r="E664" s="27">
        <v>1946163.75</v>
      </c>
      <c r="F664" s="27">
        <v>162180.31</v>
      </c>
    </row>
    <row r="665" spans="1:6" ht="21" customHeight="1" x14ac:dyDescent="0.25">
      <c r="A665" s="110"/>
      <c r="B665" s="111"/>
      <c r="C665" s="50" t="s">
        <v>426</v>
      </c>
      <c r="D665" s="50" t="s">
        <v>427</v>
      </c>
      <c r="E665" s="27">
        <v>875363.99</v>
      </c>
      <c r="F665" s="27">
        <v>72946.990000000005</v>
      </c>
    </row>
    <row r="666" spans="1:6" ht="20.25" customHeight="1" x14ac:dyDescent="0.25">
      <c r="A666" s="110"/>
      <c r="B666" s="111"/>
      <c r="C666" s="50" t="s">
        <v>428</v>
      </c>
      <c r="D666" s="50" t="s">
        <v>429</v>
      </c>
      <c r="E666" s="27">
        <v>839049.12</v>
      </c>
      <c r="F666" s="27">
        <v>69920.759999999995</v>
      </c>
    </row>
    <row r="667" spans="1:6" ht="31.5" x14ac:dyDescent="0.25">
      <c r="A667" s="110"/>
      <c r="B667" s="111"/>
      <c r="C667" s="19" t="s">
        <v>436</v>
      </c>
      <c r="D667" s="19" t="s">
        <v>437</v>
      </c>
      <c r="E667" s="69">
        <v>1043760.54</v>
      </c>
      <c r="F667" s="69">
        <v>86980.04</v>
      </c>
    </row>
    <row r="668" spans="1:6" x14ac:dyDescent="0.25">
      <c r="A668" s="110"/>
      <c r="B668" s="111"/>
      <c r="C668" s="50" t="s">
        <v>430</v>
      </c>
      <c r="D668" s="50" t="s">
        <v>431</v>
      </c>
      <c r="E668" s="27">
        <v>953713.02</v>
      </c>
      <c r="F668" s="27">
        <v>79476.08</v>
      </c>
    </row>
    <row r="669" spans="1:6" ht="31.5" x14ac:dyDescent="0.25">
      <c r="A669" s="110"/>
      <c r="B669" s="111"/>
      <c r="C669" s="50" t="s">
        <v>432</v>
      </c>
      <c r="D669" s="50" t="s">
        <v>433</v>
      </c>
      <c r="E669" s="27">
        <v>767860.87</v>
      </c>
      <c r="F669" s="27">
        <v>63988.4</v>
      </c>
    </row>
    <row r="670" spans="1:6" x14ac:dyDescent="0.25">
      <c r="A670" s="110"/>
      <c r="B670" s="111"/>
      <c r="C670" s="50" t="s">
        <v>434</v>
      </c>
      <c r="D670" s="50" t="s">
        <v>435</v>
      </c>
      <c r="E670" s="27">
        <v>787752.14</v>
      </c>
      <c r="F670" s="27">
        <v>65646.009999999995</v>
      </c>
    </row>
    <row r="671" spans="1:6" ht="16.5" customHeight="1" x14ac:dyDescent="0.25">
      <c r="A671" s="110">
        <v>113</v>
      </c>
      <c r="B671" s="115" t="s">
        <v>1392</v>
      </c>
      <c r="C671" s="50" t="s">
        <v>244</v>
      </c>
      <c r="D671" s="50" t="s">
        <v>43</v>
      </c>
      <c r="E671" s="61">
        <v>1017922.79</v>
      </c>
      <c r="F671" s="61">
        <v>84826.9</v>
      </c>
    </row>
    <row r="672" spans="1:6" ht="31.5" x14ac:dyDescent="0.25">
      <c r="A672" s="110"/>
      <c r="B672" s="125"/>
      <c r="C672" s="50" t="s">
        <v>245</v>
      </c>
      <c r="D672" s="50" t="s">
        <v>128</v>
      </c>
      <c r="E672" s="61">
        <v>475622.85</v>
      </c>
      <c r="F672" s="61">
        <v>39635.24</v>
      </c>
    </row>
    <row r="673" spans="1:7" ht="31.5" x14ac:dyDescent="0.25">
      <c r="A673" s="110"/>
      <c r="B673" s="125"/>
      <c r="C673" s="50" t="s">
        <v>1393</v>
      </c>
      <c r="D673" s="50" t="s">
        <v>247</v>
      </c>
      <c r="E673" s="61">
        <v>238394.99</v>
      </c>
      <c r="F673" s="61">
        <v>29799.38</v>
      </c>
    </row>
    <row r="674" spans="1:7" ht="31.5" x14ac:dyDescent="0.25">
      <c r="A674" s="110"/>
      <c r="B674" s="125"/>
      <c r="C674" s="50" t="s">
        <v>246</v>
      </c>
      <c r="D674" s="50" t="s">
        <v>247</v>
      </c>
      <c r="E674" s="61">
        <v>144452.66</v>
      </c>
      <c r="F674" s="61">
        <v>36113.17</v>
      </c>
    </row>
    <row r="675" spans="1:7" ht="31.5" x14ac:dyDescent="0.25">
      <c r="A675" s="110"/>
      <c r="B675" s="125"/>
      <c r="C675" s="50" t="s">
        <v>248</v>
      </c>
      <c r="D675" s="50" t="s">
        <v>126</v>
      </c>
      <c r="E675" s="61">
        <v>753784.31999999995</v>
      </c>
      <c r="F675" s="61">
        <v>62815.360000000001</v>
      </c>
    </row>
    <row r="676" spans="1:7" ht="31.5" x14ac:dyDescent="0.25">
      <c r="A676" s="110"/>
      <c r="B676" s="125"/>
      <c r="C676" s="50" t="s">
        <v>250</v>
      </c>
      <c r="D676" s="50" t="s">
        <v>45</v>
      </c>
      <c r="E676" s="61">
        <v>531728.81000000006</v>
      </c>
      <c r="F676" s="61">
        <v>44310.74</v>
      </c>
    </row>
    <row r="677" spans="1:7" ht="31.5" x14ac:dyDescent="0.25">
      <c r="A677" s="110"/>
      <c r="B677" s="125"/>
      <c r="C677" s="63" t="s">
        <v>251</v>
      </c>
      <c r="D677" s="63" t="s">
        <v>20</v>
      </c>
      <c r="E677" s="61">
        <v>587234.22</v>
      </c>
      <c r="F677" s="61">
        <v>48936.19</v>
      </c>
    </row>
    <row r="678" spans="1:7" ht="31.5" x14ac:dyDescent="0.25">
      <c r="A678" s="110"/>
      <c r="B678" s="125"/>
      <c r="C678" s="50" t="s">
        <v>249</v>
      </c>
      <c r="D678" s="50" t="s">
        <v>203</v>
      </c>
      <c r="E678" s="61">
        <v>596812.31999999995</v>
      </c>
      <c r="F678" s="61">
        <v>49734.36</v>
      </c>
    </row>
    <row r="679" spans="1:7" ht="20.25" customHeight="1" x14ac:dyDescent="0.25">
      <c r="A679" s="110"/>
      <c r="B679" s="125"/>
      <c r="C679" s="50" t="s">
        <v>252</v>
      </c>
      <c r="D679" s="53" t="s">
        <v>22</v>
      </c>
      <c r="E679" s="61">
        <v>567994.72</v>
      </c>
      <c r="F679" s="61">
        <v>47332.9</v>
      </c>
    </row>
    <row r="680" spans="1:7" ht="33" customHeight="1" x14ac:dyDescent="0.25">
      <c r="A680" s="110">
        <v>114</v>
      </c>
      <c r="B680" s="111" t="s">
        <v>131</v>
      </c>
      <c r="C680" s="50" t="s">
        <v>132</v>
      </c>
      <c r="D680" s="50" t="s">
        <v>43</v>
      </c>
      <c r="E680" s="27">
        <v>815187.9</v>
      </c>
      <c r="F680" s="27">
        <v>67932.320000000007</v>
      </c>
    </row>
    <row r="681" spans="1:7" ht="31.5" x14ac:dyDescent="0.25">
      <c r="A681" s="110"/>
      <c r="B681" s="111"/>
      <c r="C681" s="50" t="s">
        <v>133</v>
      </c>
      <c r="D681" s="50" t="s">
        <v>45</v>
      </c>
      <c r="E681" s="27">
        <v>686790.75</v>
      </c>
      <c r="F681" s="27">
        <v>57232.56</v>
      </c>
    </row>
    <row r="682" spans="1:7" ht="31.5" x14ac:dyDescent="0.25">
      <c r="A682" s="110"/>
      <c r="B682" s="111"/>
      <c r="C682" s="50" t="s">
        <v>134</v>
      </c>
      <c r="D682" s="50" t="s">
        <v>46</v>
      </c>
      <c r="E682" s="27">
        <v>571747.68000000005</v>
      </c>
      <c r="F682" s="27">
        <v>47645.64</v>
      </c>
    </row>
    <row r="683" spans="1:7" ht="21" customHeight="1" x14ac:dyDescent="0.25">
      <c r="A683" s="110"/>
      <c r="B683" s="111"/>
      <c r="C683" s="50" t="s">
        <v>135</v>
      </c>
      <c r="D683" s="50" t="s">
        <v>22</v>
      </c>
      <c r="E683" s="27">
        <v>613596.62</v>
      </c>
      <c r="F683" s="27">
        <v>51133.05</v>
      </c>
    </row>
    <row r="684" spans="1:7" ht="31.5" x14ac:dyDescent="0.25">
      <c r="A684" s="110"/>
      <c r="B684" s="111"/>
      <c r="C684" s="50" t="s">
        <v>136</v>
      </c>
      <c r="D684" s="50" t="s">
        <v>20</v>
      </c>
      <c r="E684" s="27">
        <v>591371.21</v>
      </c>
      <c r="F684" s="27">
        <v>49280.93</v>
      </c>
    </row>
    <row r="685" spans="1:7" ht="47.25" x14ac:dyDescent="0.25">
      <c r="A685" s="110"/>
      <c r="B685" s="111"/>
      <c r="C685" s="50" t="s">
        <v>137</v>
      </c>
      <c r="D685" s="50" t="s">
        <v>138</v>
      </c>
      <c r="E685" s="27">
        <v>520984.11</v>
      </c>
      <c r="F685" s="27">
        <v>43415.34</v>
      </c>
    </row>
    <row r="686" spans="1:7" ht="31.5" x14ac:dyDescent="0.25">
      <c r="A686" s="110">
        <v>115</v>
      </c>
      <c r="B686" s="111" t="s">
        <v>206</v>
      </c>
      <c r="C686" s="22" t="s">
        <v>207</v>
      </c>
      <c r="D686" s="22" t="s">
        <v>43</v>
      </c>
      <c r="E686" s="61">
        <v>649322.21</v>
      </c>
      <c r="F686" s="61">
        <v>54110.18</v>
      </c>
    </row>
    <row r="687" spans="1:7" ht="31.5" x14ac:dyDescent="0.25">
      <c r="A687" s="110"/>
      <c r="B687" s="111"/>
      <c r="C687" s="22" t="s">
        <v>208</v>
      </c>
      <c r="D687" s="22" t="s">
        <v>22</v>
      </c>
      <c r="E687" s="61">
        <v>636619.31000000006</v>
      </c>
      <c r="F687" s="61">
        <v>53051.61</v>
      </c>
    </row>
    <row r="688" spans="1:7" ht="63" x14ac:dyDescent="0.25">
      <c r="A688" s="110"/>
      <c r="B688" s="111"/>
      <c r="C688" s="22" t="s">
        <v>209</v>
      </c>
      <c r="D688" s="22" t="s">
        <v>83</v>
      </c>
      <c r="E688" s="61">
        <v>164767.56</v>
      </c>
      <c r="F688" s="61">
        <v>27461.26</v>
      </c>
      <c r="G688" s="4" t="s">
        <v>1563</v>
      </c>
    </row>
    <row r="689" spans="1:7" ht="63" x14ac:dyDescent="0.25">
      <c r="A689" s="110"/>
      <c r="B689" s="111"/>
      <c r="C689" s="22" t="s">
        <v>1394</v>
      </c>
      <c r="D689" s="22" t="s">
        <v>83</v>
      </c>
      <c r="E689" s="61">
        <v>217361.83</v>
      </c>
      <c r="F689" s="61">
        <v>36226.97</v>
      </c>
      <c r="G689" s="4" t="s">
        <v>1564</v>
      </c>
    </row>
    <row r="690" spans="1:7" ht="63" x14ac:dyDescent="0.25">
      <c r="A690" s="110"/>
      <c r="B690" s="111"/>
      <c r="C690" s="22" t="s">
        <v>210</v>
      </c>
      <c r="D690" s="22" t="s">
        <v>15</v>
      </c>
      <c r="E690" s="61">
        <v>263858.65999999997</v>
      </c>
      <c r="F690" s="61">
        <v>32982.33</v>
      </c>
      <c r="G690" s="4" t="s">
        <v>1565</v>
      </c>
    </row>
    <row r="691" spans="1:7" ht="63" x14ac:dyDescent="0.25">
      <c r="A691" s="110"/>
      <c r="B691" s="111"/>
      <c r="C691" s="22" t="s">
        <v>475</v>
      </c>
      <c r="D691" s="22" t="s">
        <v>15</v>
      </c>
      <c r="E691" s="61">
        <v>208784.83</v>
      </c>
      <c r="F691" s="61">
        <v>52196.21</v>
      </c>
      <c r="G691" s="4" t="s">
        <v>1566</v>
      </c>
    </row>
    <row r="692" spans="1:7" ht="44.25" customHeight="1" x14ac:dyDescent="0.25">
      <c r="A692" s="110"/>
      <c r="B692" s="111"/>
      <c r="C692" s="22" t="s">
        <v>211</v>
      </c>
      <c r="D692" s="22" t="s">
        <v>36</v>
      </c>
      <c r="E692" s="61">
        <v>576596.07999999996</v>
      </c>
      <c r="F692" s="61">
        <v>48049.67</v>
      </c>
    </row>
    <row r="693" spans="1:7" ht="31.5" x14ac:dyDescent="0.25">
      <c r="A693" s="110">
        <v>116</v>
      </c>
      <c r="B693" s="111" t="s">
        <v>146</v>
      </c>
      <c r="C693" s="50" t="s">
        <v>147</v>
      </c>
      <c r="D693" s="50" t="s">
        <v>43</v>
      </c>
      <c r="E693" s="27">
        <v>864200.62</v>
      </c>
      <c r="F693" s="27">
        <f>E693/12</f>
        <v>72016.718333333338</v>
      </c>
    </row>
    <row r="694" spans="1:7" ht="31.5" x14ac:dyDescent="0.25">
      <c r="A694" s="110"/>
      <c r="B694" s="111"/>
      <c r="C694" s="50" t="s">
        <v>148</v>
      </c>
      <c r="D694" s="50" t="s">
        <v>22</v>
      </c>
      <c r="E694" s="27">
        <v>362443.78</v>
      </c>
      <c r="F694" s="27">
        <f>E694/7</f>
        <v>51777.682857142863</v>
      </c>
    </row>
    <row r="695" spans="1:7" ht="19.5" customHeight="1" x14ac:dyDescent="0.25">
      <c r="A695" s="110"/>
      <c r="B695" s="111"/>
      <c r="C695" s="50" t="s">
        <v>1395</v>
      </c>
      <c r="D695" s="50" t="s">
        <v>22</v>
      </c>
      <c r="E695" s="27">
        <v>324936.92</v>
      </c>
      <c r="F695" s="27">
        <f>E695/5</f>
        <v>64987.383999999998</v>
      </c>
    </row>
    <row r="696" spans="1:7" ht="31.5" x14ac:dyDescent="0.25">
      <c r="A696" s="110"/>
      <c r="B696" s="111"/>
      <c r="C696" s="50" t="s">
        <v>149</v>
      </c>
      <c r="D696" s="50" t="s">
        <v>126</v>
      </c>
      <c r="E696" s="27">
        <v>597304.43999999994</v>
      </c>
      <c r="F696" s="27">
        <f t="shared" ref="F696:F700" si="27">E696/12</f>
        <v>49775.369999999995</v>
      </c>
    </row>
    <row r="697" spans="1:7" ht="31.5" x14ac:dyDescent="0.25">
      <c r="A697" s="110"/>
      <c r="B697" s="111"/>
      <c r="C697" s="50" t="s">
        <v>150</v>
      </c>
      <c r="D697" s="50" t="s">
        <v>20</v>
      </c>
      <c r="E697" s="27">
        <v>526874.91</v>
      </c>
      <c r="F697" s="27">
        <f t="shared" si="27"/>
        <v>43906.2425</v>
      </c>
    </row>
    <row r="698" spans="1:7" ht="47.25" x14ac:dyDescent="0.25">
      <c r="A698" s="110"/>
      <c r="B698" s="111"/>
      <c r="C698" s="50" t="s">
        <v>152</v>
      </c>
      <c r="D698" s="50" t="s">
        <v>153</v>
      </c>
      <c r="E698" s="27">
        <v>560580.96</v>
      </c>
      <c r="F698" s="27">
        <f t="shared" si="27"/>
        <v>46715.079999999994</v>
      </c>
    </row>
    <row r="699" spans="1:7" ht="47.25" x14ac:dyDescent="0.25">
      <c r="A699" s="110"/>
      <c r="B699" s="111"/>
      <c r="C699" s="50" t="s">
        <v>151</v>
      </c>
      <c r="D699" s="50" t="s">
        <v>36</v>
      </c>
      <c r="E699" s="27">
        <v>604341.5</v>
      </c>
      <c r="F699" s="27">
        <f t="shared" si="27"/>
        <v>50361.791666666664</v>
      </c>
    </row>
    <row r="700" spans="1:7" ht="31.5" x14ac:dyDescent="0.25">
      <c r="A700" s="110"/>
      <c r="B700" s="111"/>
      <c r="C700" s="50" t="s">
        <v>154</v>
      </c>
      <c r="D700" s="50" t="s">
        <v>128</v>
      </c>
      <c r="E700" s="27">
        <v>570606.24</v>
      </c>
      <c r="F700" s="27">
        <f t="shared" si="27"/>
        <v>47550.52</v>
      </c>
    </row>
    <row r="701" spans="1:7" x14ac:dyDescent="0.25">
      <c r="A701" s="116">
        <v>117</v>
      </c>
      <c r="B701" s="115" t="s">
        <v>1396</v>
      </c>
      <c r="C701" s="61" t="s">
        <v>394</v>
      </c>
      <c r="D701" s="61" t="s">
        <v>14</v>
      </c>
      <c r="E701" s="61">
        <v>502739.88</v>
      </c>
      <c r="F701" s="61">
        <v>41894.99</v>
      </c>
    </row>
    <row r="702" spans="1:7" ht="31.5" x14ac:dyDescent="0.25">
      <c r="A702" s="117"/>
      <c r="B702" s="115"/>
      <c r="C702" s="61" t="s">
        <v>395</v>
      </c>
      <c r="D702" s="61" t="s">
        <v>310</v>
      </c>
      <c r="E702" s="61">
        <v>755918.4</v>
      </c>
      <c r="F702" s="61">
        <v>62993.2</v>
      </c>
    </row>
    <row r="703" spans="1:7" ht="31.5" x14ac:dyDescent="0.25">
      <c r="A703" s="117"/>
      <c r="B703" s="115"/>
      <c r="C703" s="61" t="s">
        <v>396</v>
      </c>
      <c r="D703" s="61" t="s">
        <v>1397</v>
      </c>
      <c r="E703" s="61">
        <v>509116.52</v>
      </c>
      <c r="F703" s="61">
        <v>42426.37</v>
      </c>
    </row>
    <row r="704" spans="1:7" ht="31.5" x14ac:dyDescent="0.25">
      <c r="A704" s="117"/>
      <c r="B704" s="115"/>
      <c r="C704" s="61" t="s">
        <v>1398</v>
      </c>
      <c r="D704" s="61" t="s">
        <v>28</v>
      </c>
      <c r="E704" s="61">
        <v>590356.75</v>
      </c>
      <c r="F704" s="61">
        <v>49196.39</v>
      </c>
    </row>
    <row r="705" spans="1:7" x14ac:dyDescent="0.25">
      <c r="A705" s="117"/>
      <c r="B705" s="115"/>
      <c r="C705" s="61" t="s">
        <v>1399</v>
      </c>
      <c r="D705" s="61" t="s">
        <v>1400</v>
      </c>
      <c r="E705" s="61">
        <v>478723.5</v>
      </c>
      <c r="F705" s="61">
        <v>39893.620000000003</v>
      </c>
    </row>
    <row r="706" spans="1:7" ht="31.5" x14ac:dyDescent="0.25">
      <c r="A706" s="117"/>
      <c r="B706" s="115"/>
      <c r="C706" s="61" t="s">
        <v>398</v>
      </c>
      <c r="D706" s="61" t="s">
        <v>30</v>
      </c>
      <c r="E706" s="61">
        <v>580209.18999999994</v>
      </c>
      <c r="F706" s="61">
        <v>48350.76</v>
      </c>
    </row>
    <row r="707" spans="1:7" x14ac:dyDescent="0.25">
      <c r="A707" s="118"/>
      <c r="B707" s="115"/>
      <c r="C707" s="61" t="s">
        <v>399</v>
      </c>
      <c r="D707" s="61" t="s">
        <v>6</v>
      </c>
      <c r="E707" s="61">
        <v>443274.62</v>
      </c>
      <c r="F707" s="61">
        <v>36939.550000000003</v>
      </c>
    </row>
    <row r="708" spans="1:7" ht="31.5" x14ac:dyDescent="0.25">
      <c r="A708" s="137">
        <v>118</v>
      </c>
      <c r="B708" s="115" t="s">
        <v>1401</v>
      </c>
      <c r="C708" s="61" t="s">
        <v>1402</v>
      </c>
      <c r="D708" s="61" t="s">
        <v>43</v>
      </c>
      <c r="E708" s="61">
        <v>709992.55</v>
      </c>
      <c r="F708" s="61">
        <v>101427.51</v>
      </c>
      <c r="G708" s="4" t="s">
        <v>1567</v>
      </c>
    </row>
    <row r="709" spans="1:7" ht="31.5" x14ac:dyDescent="0.25">
      <c r="A709" s="137"/>
      <c r="B709" s="115"/>
      <c r="C709" s="61" t="s">
        <v>334</v>
      </c>
      <c r="D709" s="61" t="s">
        <v>22</v>
      </c>
      <c r="E709" s="61">
        <v>582490.37</v>
      </c>
      <c r="F709" s="61">
        <v>48540.86</v>
      </c>
    </row>
    <row r="710" spans="1:7" ht="31.5" x14ac:dyDescent="0.25">
      <c r="A710" s="137"/>
      <c r="B710" s="115"/>
      <c r="C710" s="61" t="s">
        <v>326</v>
      </c>
      <c r="D710" s="61" t="s">
        <v>1403</v>
      </c>
      <c r="E710" s="61">
        <v>696697.83</v>
      </c>
      <c r="F710" s="61">
        <v>58058.15</v>
      </c>
      <c r="G710" s="14" t="s">
        <v>1568</v>
      </c>
    </row>
    <row r="711" spans="1:7" ht="47.25" x14ac:dyDescent="0.25">
      <c r="A711" s="137"/>
      <c r="B711" s="115"/>
      <c r="C711" s="61" t="s">
        <v>331</v>
      </c>
      <c r="D711" s="61" t="s">
        <v>332</v>
      </c>
      <c r="E711" s="61">
        <v>321429.71999999997</v>
      </c>
      <c r="F711" s="61">
        <v>45918.53</v>
      </c>
      <c r="G711" s="4" t="s">
        <v>1569</v>
      </c>
    </row>
    <row r="712" spans="1:7" ht="31.5" x14ac:dyDescent="0.25">
      <c r="A712" s="137"/>
      <c r="B712" s="115"/>
      <c r="C712" s="61" t="s">
        <v>1404</v>
      </c>
      <c r="D712" s="61" t="s">
        <v>333</v>
      </c>
      <c r="E712" s="61">
        <v>288199.39</v>
      </c>
      <c r="F712" s="61">
        <v>24016.61</v>
      </c>
    </row>
    <row r="713" spans="1:7" ht="47.25" x14ac:dyDescent="0.25">
      <c r="A713" s="137"/>
      <c r="B713" s="111"/>
      <c r="C713" s="50" t="s">
        <v>329</v>
      </c>
      <c r="D713" s="63" t="s">
        <v>330</v>
      </c>
      <c r="E713" s="62">
        <v>311613.88</v>
      </c>
      <c r="F713" s="62">
        <v>34623.760000000002</v>
      </c>
      <c r="G713" s="14" t="s">
        <v>1570</v>
      </c>
    </row>
    <row r="714" spans="1:7" ht="31.5" x14ac:dyDescent="0.25">
      <c r="A714" s="137"/>
      <c r="B714" s="111"/>
      <c r="C714" s="63" t="s">
        <v>328</v>
      </c>
      <c r="D714" s="53" t="s">
        <v>104</v>
      </c>
      <c r="E714" s="62">
        <v>590179.42000000004</v>
      </c>
      <c r="F714" s="62">
        <v>49181.62</v>
      </c>
    </row>
    <row r="715" spans="1:7" ht="31.5" x14ac:dyDescent="0.25">
      <c r="A715" s="137"/>
      <c r="B715" s="111"/>
      <c r="C715" s="63" t="s">
        <v>335</v>
      </c>
      <c r="D715" s="63" t="s">
        <v>336</v>
      </c>
      <c r="E715" s="62">
        <v>265975.53000000003</v>
      </c>
      <c r="F715" s="62">
        <v>37996.5</v>
      </c>
      <c r="G715" s="14" t="s">
        <v>1571</v>
      </c>
    </row>
    <row r="716" spans="1:7" ht="31.5" x14ac:dyDescent="0.25">
      <c r="A716" s="137"/>
      <c r="B716" s="111"/>
      <c r="C716" s="63" t="s">
        <v>1405</v>
      </c>
      <c r="D716" s="63" t="s">
        <v>336</v>
      </c>
      <c r="E716" s="62">
        <v>181165.87</v>
      </c>
      <c r="F716" s="62">
        <v>30194.31</v>
      </c>
      <c r="G716" s="14" t="s">
        <v>1572</v>
      </c>
    </row>
    <row r="717" spans="1:7" ht="47.25" x14ac:dyDescent="0.25">
      <c r="A717" s="137"/>
      <c r="B717" s="111"/>
      <c r="C717" s="50" t="s">
        <v>337</v>
      </c>
      <c r="D717" s="63" t="s">
        <v>338</v>
      </c>
      <c r="E717" s="62">
        <v>610588.75</v>
      </c>
      <c r="F717" s="76">
        <v>50882.400000000001</v>
      </c>
    </row>
    <row r="718" spans="1:7" ht="31.5" x14ac:dyDescent="0.25">
      <c r="A718" s="110">
        <v>119</v>
      </c>
      <c r="B718" s="115" t="s">
        <v>1406</v>
      </c>
      <c r="C718" s="61" t="s">
        <v>365</v>
      </c>
      <c r="D718" s="61" t="s">
        <v>43</v>
      </c>
      <c r="E718" s="27">
        <v>1063386.04</v>
      </c>
      <c r="F718" s="27">
        <f>E718/12</f>
        <v>88615.503333333341</v>
      </c>
    </row>
    <row r="719" spans="1:7" ht="23.25" customHeight="1" x14ac:dyDescent="0.25">
      <c r="A719" s="110"/>
      <c r="B719" s="115"/>
      <c r="C719" s="61" t="s">
        <v>366</v>
      </c>
      <c r="D719" s="61" t="s">
        <v>22</v>
      </c>
      <c r="E719" s="27">
        <v>916126.68</v>
      </c>
      <c r="F719" s="27">
        <f t="shared" ref="F719:F727" si="28">E719/12</f>
        <v>76343.89</v>
      </c>
    </row>
    <row r="720" spans="1:7" ht="47.25" x14ac:dyDescent="0.25">
      <c r="A720" s="110"/>
      <c r="B720" s="115"/>
      <c r="C720" s="61" t="s">
        <v>367</v>
      </c>
      <c r="D720" s="61" t="s">
        <v>153</v>
      </c>
      <c r="E720" s="27">
        <v>549425.98</v>
      </c>
      <c r="F720" s="27">
        <f t="shared" si="28"/>
        <v>45785.498333333329</v>
      </c>
    </row>
    <row r="721" spans="1:6" ht="31.5" x14ac:dyDescent="0.25">
      <c r="A721" s="110"/>
      <c r="B721" s="115"/>
      <c r="C721" s="61" t="s">
        <v>368</v>
      </c>
      <c r="D721" s="61" t="s">
        <v>128</v>
      </c>
      <c r="E721" s="27">
        <v>313937.57</v>
      </c>
      <c r="F721" s="27">
        <f>E721/8</f>
        <v>39242.196250000001</v>
      </c>
    </row>
    <row r="722" spans="1:6" ht="31.5" x14ac:dyDescent="0.25">
      <c r="A722" s="110"/>
      <c r="B722" s="115"/>
      <c r="C722" s="61" t="s">
        <v>369</v>
      </c>
      <c r="D722" s="61" t="s">
        <v>126</v>
      </c>
      <c r="E722" s="27">
        <v>1439319.57</v>
      </c>
      <c r="F722" s="27">
        <f t="shared" si="28"/>
        <v>119943.2975</v>
      </c>
    </row>
    <row r="723" spans="1:6" ht="31.5" x14ac:dyDescent="0.25">
      <c r="A723" s="110"/>
      <c r="B723" s="115"/>
      <c r="C723" s="20" t="s">
        <v>370</v>
      </c>
      <c r="D723" s="20" t="s">
        <v>130</v>
      </c>
      <c r="E723" s="24">
        <v>418325.17</v>
      </c>
      <c r="F723" s="27">
        <f t="shared" si="28"/>
        <v>34860.430833333332</v>
      </c>
    </row>
    <row r="724" spans="1:6" ht="31.5" x14ac:dyDescent="0.25">
      <c r="A724" s="110"/>
      <c r="B724" s="115"/>
      <c r="C724" s="20" t="s">
        <v>1407</v>
      </c>
      <c r="D724" s="63" t="s">
        <v>128</v>
      </c>
      <c r="E724" s="24">
        <v>236094.94</v>
      </c>
      <c r="F724" s="27">
        <f>E724/4</f>
        <v>59023.735000000001</v>
      </c>
    </row>
    <row r="725" spans="1:6" ht="63" x14ac:dyDescent="0.25">
      <c r="A725" s="110"/>
      <c r="B725" s="115"/>
      <c r="C725" s="20" t="s">
        <v>371</v>
      </c>
      <c r="D725" s="63" t="s">
        <v>372</v>
      </c>
      <c r="E725" s="24">
        <v>633108.19999999995</v>
      </c>
      <c r="F725" s="27">
        <f t="shared" si="28"/>
        <v>52759.016666666663</v>
      </c>
    </row>
    <row r="726" spans="1:6" ht="31.5" x14ac:dyDescent="0.25">
      <c r="A726" s="110"/>
      <c r="B726" s="115"/>
      <c r="C726" s="20" t="s">
        <v>1408</v>
      </c>
      <c r="D726" s="63" t="s">
        <v>373</v>
      </c>
      <c r="E726" s="24">
        <v>288052.19</v>
      </c>
      <c r="F726" s="27">
        <f t="shared" si="28"/>
        <v>24004.349166666667</v>
      </c>
    </row>
    <row r="727" spans="1:6" ht="31.5" x14ac:dyDescent="0.25">
      <c r="A727" s="110"/>
      <c r="B727" s="115"/>
      <c r="C727" s="20" t="s">
        <v>1409</v>
      </c>
      <c r="D727" s="63" t="s">
        <v>20</v>
      </c>
      <c r="E727" s="24">
        <v>625436.59</v>
      </c>
      <c r="F727" s="27">
        <f t="shared" si="28"/>
        <v>52119.715833333328</v>
      </c>
    </row>
    <row r="728" spans="1:6" ht="31.5" x14ac:dyDescent="0.25">
      <c r="A728" s="110">
        <v>120</v>
      </c>
      <c r="B728" s="115" t="s">
        <v>281</v>
      </c>
      <c r="C728" s="61" t="s">
        <v>1410</v>
      </c>
      <c r="D728" s="61" t="s">
        <v>14</v>
      </c>
      <c r="E728" s="61">
        <v>1015824.21</v>
      </c>
      <c r="F728" s="61">
        <v>84652.02</v>
      </c>
    </row>
    <row r="729" spans="1:6" ht="31.5" x14ac:dyDescent="0.25">
      <c r="A729" s="110"/>
      <c r="B729" s="125"/>
      <c r="C729" s="61" t="s">
        <v>1411</v>
      </c>
      <c r="D729" s="61" t="s">
        <v>6</v>
      </c>
      <c r="E729" s="61">
        <v>617092.12</v>
      </c>
      <c r="F729" s="61">
        <v>51424.34</v>
      </c>
    </row>
    <row r="730" spans="1:6" ht="47.25" x14ac:dyDescent="0.25">
      <c r="A730" s="110"/>
      <c r="B730" s="125"/>
      <c r="C730" s="61" t="s">
        <v>282</v>
      </c>
      <c r="D730" s="61" t="s">
        <v>23</v>
      </c>
      <c r="E730" s="61">
        <v>690012.51</v>
      </c>
      <c r="F730" s="61">
        <v>57501.04</v>
      </c>
    </row>
    <row r="731" spans="1:6" ht="49.5" customHeight="1" x14ac:dyDescent="0.25">
      <c r="A731" s="110"/>
      <c r="B731" s="125"/>
      <c r="C731" s="61" t="s">
        <v>284</v>
      </c>
      <c r="D731" s="61" t="s">
        <v>36</v>
      </c>
      <c r="E731" s="61">
        <v>651506.22</v>
      </c>
      <c r="F731" s="61">
        <v>54292.19</v>
      </c>
    </row>
    <row r="732" spans="1:6" ht="63" x14ac:dyDescent="0.25">
      <c r="A732" s="110"/>
      <c r="B732" s="125"/>
      <c r="C732" s="61" t="s">
        <v>1412</v>
      </c>
      <c r="D732" s="61" t="s">
        <v>83</v>
      </c>
      <c r="E732" s="61">
        <v>582900.89</v>
      </c>
      <c r="F732" s="61">
        <v>48575.07</v>
      </c>
    </row>
    <row r="733" spans="1:6" ht="63" x14ac:dyDescent="0.25">
      <c r="A733" s="110"/>
      <c r="B733" s="125"/>
      <c r="C733" s="61" t="s">
        <v>1413</v>
      </c>
      <c r="D733" s="61" t="s">
        <v>15</v>
      </c>
      <c r="E733" s="61">
        <v>528482.11</v>
      </c>
      <c r="F733" s="61">
        <v>44040.18</v>
      </c>
    </row>
    <row r="734" spans="1:6" ht="63" x14ac:dyDescent="0.25">
      <c r="A734" s="110"/>
      <c r="B734" s="125"/>
      <c r="C734" s="61" t="s">
        <v>285</v>
      </c>
      <c r="D734" s="61" t="s">
        <v>201</v>
      </c>
      <c r="E734" s="61">
        <v>571422.79</v>
      </c>
      <c r="F734" s="61">
        <v>47618.57</v>
      </c>
    </row>
    <row r="735" spans="1:6" ht="31.5" x14ac:dyDescent="0.25">
      <c r="A735" s="110">
        <v>121</v>
      </c>
      <c r="B735" s="115" t="s">
        <v>1414</v>
      </c>
      <c r="C735" s="61" t="s">
        <v>951</v>
      </c>
      <c r="D735" s="61" t="s">
        <v>43</v>
      </c>
      <c r="E735" s="61">
        <v>549335.82999999996</v>
      </c>
      <c r="F735" s="61">
        <v>45777.99</v>
      </c>
    </row>
    <row r="736" spans="1:6" ht="47.25" x14ac:dyDescent="0.25">
      <c r="A736" s="110"/>
      <c r="B736" s="125"/>
      <c r="C736" s="61" t="s">
        <v>1415</v>
      </c>
      <c r="D736" s="61" t="s">
        <v>116</v>
      </c>
      <c r="E736" s="61">
        <v>617516.24</v>
      </c>
      <c r="F736" s="61">
        <v>51459.68</v>
      </c>
    </row>
    <row r="737" spans="1:6" ht="63" x14ac:dyDescent="0.25">
      <c r="A737" s="110"/>
      <c r="B737" s="125"/>
      <c r="C737" s="61" t="s">
        <v>1416</v>
      </c>
      <c r="D737" s="61" t="s">
        <v>117</v>
      </c>
      <c r="E737" s="61">
        <v>469098.07</v>
      </c>
      <c r="F737" s="61">
        <v>39091.51</v>
      </c>
    </row>
    <row r="738" spans="1:6" ht="63" x14ac:dyDescent="0.25">
      <c r="A738" s="110"/>
      <c r="B738" s="125"/>
      <c r="C738" s="61" t="s">
        <v>1417</v>
      </c>
      <c r="D738" s="61" t="s">
        <v>15</v>
      </c>
      <c r="E738" s="61" t="s">
        <v>1418</v>
      </c>
      <c r="F738" s="61">
        <v>53285.08</v>
      </c>
    </row>
    <row r="739" spans="1:6" ht="31.5" x14ac:dyDescent="0.25">
      <c r="A739" s="110"/>
      <c r="B739" s="125"/>
      <c r="C739" s="61" t="s">
        <v>1419</v>
      </c>
      <c r="D739" s="61" t="s">
        <v>22</v>
      </c>
      <c r="E739" s="61">
        <v>553383.68000000005</v>
      </c>
      <c r="F739" s="61">
        <v>46115.3</v>
      </c>
    </row>
    <row r="740" spans="1:6" ht="47.25" x14ac:dyDescent="0.25">
      <c r="A740" s="110"/>
      <c r="B740" s="125"/>
      <c r="C740" s="61" t="s">
        <v>1420</v>
      </c>
      <c r="D740" s="61" t="s">
        <v>120</v>
      </c>
      <c r="E740" s="61" t="s">
        <v>1421</v>
      </c>
      <c r="F740" s="61">
        <v>27974.62</v>
      </c>
    </row>
    <row r="741" spans="1:6" ht="31.5" x14ac:dyDescent="0.25">
      <c r="A741" s="110">
        <v>122</v>
      </c>
      <c r="B741" s="115" t="s">
        <v>139</v>
      </c>
      <c r="C741" s="61" t="s">
        <v>140</v>
      </c>
      <c r="D741" s="61" t="s">
        <v>14</v>
      </c>
      <c r="E741" s="27">
        <v>1393147.26</v>
      </c>
      <c r="F741" s="27">
        <v>116095.6</v>
      </c>
    </row>
    <row r="742" spans="1:6" ht="31.5" x14ac:dyDescent="0.25">
      <c r="A742" s="110"/>
      <c r="B742" s="125"/>
      <c r="C742" s="61" t="s">
        <v>142</v>
      </c>
      <c r="D742" s="61" t="s">
        <v>6</v>
      </c>
      <c r="E742" s="27">
        <v>468885.88</v>
      </c>
      <c r="F742" s="27">
        <v>39073.82</v>
      </c>
    </row>
    <row r="743" spans="1:6" ht="63" x14ac:dyDescent="0.25">
      <c r="A743" s="110"/>
      <c r="B743" s="125"/>
      <c r="C743" s="61" t="s">
        <v>143</v>
      </c>
      <c r="D743" s="61" t="s">
        <v>1422</v>
      </c>
      <c r="E743" s="27">
        <v>433931.43</v>
      </c>
      <c r="F743" s="27">
        <v>36160.949999999997</v>
      </c>
    </row>
    <row r="744" spans="1:6" ht="47.25" x14ac:dyDescent="0.25">
      <c r="A744" s="110"/>
      <c r="B744" s="125"/>
      <c r="C744" s="61" t="s">
        <v>1423</v>
      </c>
      <c r="D744" s="61" t="s">
        <v>141</v>
      </c>
      <c r="E744" s="27">
        <v>266438.24</v>
      </c>
      <c r="F744" s="27">
        <v>33304.78</v>
      </c>
    </row>
    <row r="745" spans="1:6" ht="47.25" x14ac:dyDescent="0.25">
      <c r="A745" s="110"/>
      <c r="B745" s="125"/>
      <c r="C745" s="61" t="s">
        <v>1424</v>
      </c>
      <c r="D745" s="61" t="s">
        <v>141</v>
      </c>
      <c r="E745" s="27">
        <v>126135.95</v>
      </c>
      <c r="F745" s="27">
        <v>42045.31</v>
      </c>
    </row>
    <row r="746" spans="1:6" ht="49.5" customHeight="1" x14ac:dyDescent="0.25">
      <c r="A746" s="110"/>
      <c r="B746" s="125"/>
      <c r="C746" s="61" t="s">
        <v>145</v>
      </c>
      <c r="D746" s="61" t="s">
        <v>10</v>
      </c>
      <c r="E746" s="27">
        <v>429245.35</v>
      </c>
      <c r="F746" s="27">
        <v>35770.449999999997</v>
      </c>
    </row>
    <row r="747" spans="1:6" ht="63" x14ac:dyDescent="0.25">
      <c r="A747" s="110"/>
      <c r="B747" s="125"/>
      <c r="C747" s="61" t="s">
        <v>1425</v>
      </c>
      <c r="D747" s="61" t="s">
        <v>144</v>
      </c>
      <c r="E747" s="27">
        <v>316260.65999999997</v>
      </c>
      <c r="F747" s="27">
        <v>26355.06</v>
      </c>
    </row>
    <row r="748" spans="1:6" x14ac:dyDescent="0.25">
      <c r="A748" s="110">
        <v>123</v>
      </c>
      <c r="B748" s="115" t="s">
        <v>1426</v>
      </c>
      <c r="C748" s="61" t="s">
        <v>1427</v>
      </c>
      <c r="D748" s="61" t="s">
        <v>43</v>
      </c>
      <c r="E748" s="61">
        <v>250843.12</v>
      </c>
      <c r="F748" s="61">
        <v>83614.37</v>
      </c>
    </row>
    <row r="749" spans="1:6" x14ac:dyDescent="0.25">
      <c r="A749" s="110"/>
      <c r="B749" s="115"/>
      <c r="C749" s="61" t="s">
        <v>1428</v>
      </c>
      <c r="D749" s="61" t="s">
        <v>43</v>
      </c>
      <c r="E749" s="61">
        <v>478468.41</v>
      </c>
      <c r="F749" s="61">
        <v>53163.16</v>
      </c>
    </row>
    <row r="750" spans="1:6" x14ac:dyDescent="0.25">
      <c r="A750" s="110"/>
      <c r="B750" s="115"/>
      <c r="C750" s="61" t="s">
        <v>1429</v>
      </c>
      <c r="D750" s="61" t="s">
        <v>22</v>
      </c>
      <c r="E750" s="61">
        <v>348441.85</v>
      </c>
      <c r="F750" s="61">
        <v>69688.37</v>
      </c>
    </row>
    <row r="751" spans="1:6" x14ac:dyDescent="0.25">
      <c r="A751" s="110"/>
      <c r="B751" s="115"/>
      <c r="C751" s="61" t="s">
        <v>1430</v>
      </c>
      <c r="D751" s="61" t="s">
        <v>22</v>
      </c>
      <c r="E751" s="61">
        <v>388403.94</v>
      </c>
      <c r="F751" s="61">
        <v>55486.28</v>
      </c>
    </row>
    <row r="752" spans="1:6" ht="18" customHeight="1" x14ac:dyDescent="0.25">
      <c r="A752" s="110"/>
      <c r="B752" s="115"/>
      <c r="C752" s="61" t="s">
        <v>1431</v>
      </c>
      <c r="D752" s="61" t="s">
        <v>362</v>
      </c>
      <c r="E752" s="61">
        <v>288263.02</v>
      </c>
      <c r="F752" s="61">
        <v>57652.6</v>
      </c>
    </row>
    <row r="753" spans="1:6" x14ac:dyDescent="0.25">
      <c r="A753" s="110"/>
      <c r="B753" s="115"/>
      <c r="C753" s="61" t="s">
        <v>1432</v>
      </c>
      <c r="D753" s="61" t="s">
        <v>363</v>
      </c>
      <c r="E753" s="61">
        <v>465703.09</v>
      </c>
      <c r="F753" s="61">
        <v>38808.589999999997</v>
      </c>
    </row>
    <row r="754" spans="1:6" x14ac:dyDescent="0.25">
      <c r="A754" s="110"/>
      <c r="B754" s="115"/>
      <c r="C754" s="61" t="s">
        <v>1433</v>
      </c>
      <c r="D754" s="61" t="s">
        <v>362</v>
      </c>
      <c r="E754" s="61">
        <v>230231.81</v>
      </c>
      <c r="F754" s="61">
        <v>46046.37</v>
      </c>
    </row>
    <row r="755" spans="1:6" ht="18" customHeight="1" x14ac:dyDescent="0.25">
      <c r="A755" s="110"/>
      <c r="B755" s="115"/>
      <c r="C755" s="61" t="s">
        <v>1434</v>
      </c>
      <c r="D755" s="61" t="s">
        <v>364</v>
      </c>
      <c r="E755" s="61">
        <v>291544.69</v>
      </c>
      <c r="F755" s="61">
        <v>48590.79</v>
      </c>
    </row>
    <row r="756" spans="1:6" x14ac:dyDescent="0.25">
      <c r="A756" s="110"/>
      <c r="B756" s="115"/>
      <c r="C756" s="61" t="s">
        <v>1435</v>
      </c>
      <c r="D756" s="61" t="s">
        <v>364</v>
      </c>
      <c r="E756" s="61">
        <v>158223.32999999999</v>
      </c>
      <c r="F756" s="61">
        <v>31644.67</v>
      </c>
    </row>
    <row r="757" spans="1:6" ht="17.25" customHeight="1" x14ac:dyDescent="0.25">
      <c r="A757" s="110">
        <v>124</v>
      </c>
      <c r="B757" s="115" t="s">
        <v>41</v>
      </c>
      <c r="C757" s="61" t="s">
        <v>42</v>
      </c>
      <c r="D757" s="61" t="s">
        <v>14</v>
      </c>
      <c r="E757" s="61">
        <v>1700225.43</v>
      </c>
      <c r="F757" s="61">
        <v>141685.45000000001</v>
      </c>
    </row>
    <row r="758" spans="1:6" x14ac:dyDescent="0.25">
      <c r="A758" s="110"/>
      <c r="B758" s="115"/>
      <c r="C758" s="61" t="s">
        <v>44</v>
      </c>
      <c r="D758" s="61" t="s">
        <v>89</v>
      </c>
      <c r="E758" s="61">
        <v>1072223.8999999999</v>
      </c>
      <c r="F758" s="61">
        <v>89351.99</v>
      </c>
    </row>
    <row r="759" spans="1:6" ht="16.5" customHeight="1" x14ac:dyDescent="0.25">
      <c r="A759" s="110"/>
      <c r="B759" s="115"/>
      <c r="C759" s="61" t="s">
        <v>47</v>
      </c>
      <c r="D759" s="61" t="s">
        <v>91</v>
      </c>
      <c r="E759" s="61">
        <v>1136406.7</v>
      </c>
      <c r="F759" s="61">
        <v>94700.56</v>
      </c>
    </row>
    <row r="760" spans="1:6" ht="31.5" x14ac:dyDescent="0.25">
      <c r="A760" s="110"/>
      <c r="B760" s="115"/>
      <c r="C760" s="61" t="s">
        <v>1436</v>
      </c>
      <c r="D760" s="61" t="s">
        <v>1437</v>
      </c>
      <c r="E760" s="61">
        <v>292156.64</v>
      </c>
      <c r="F760" s="61">
        <v>73039.16</v>
      </c>
    </row>
    <row r="761" spans="1:6" x14ac:dyDescent="0.25">
      <c r="A761" s="110"/>
      <c r="B761" s="115"/>
      <c r="C761" s="50" t="s">
        <v>48</v>
      </c>
      <c r="D761" s="53" t="s">
        <v>96</v>
      </c>
      <c r="E761" s="77">
        <v>924096.56</v>
      </c>
      <c r="F761" s="77">
        <v>77008.05</v>
      </c>
    </row>
    <row r="762" spans="1:6" ht="31.5" x14ac:dyDescent="0.25">
      <c r="A762" s="110"/>
      <c r="B762" s="115"/>
      <c r="C762" s="61" t="s">
        <v>50</v>
      </c>
      <c r="D762" s="61" t="s">
        <v>98</v>
      </c>
      <c r="E762" s="61">
        <v>981906.85</v>
      </c>
      <c r="F762" s="61">
        <v>81825.570000000007</v>
      </c>
    </row>
    <row r="763" spans="1:6" ht="20.25" customHeight="1" x14ac:dyDescent="0.25">
      <c r="A763" s="110">
        <v>125</v>
      </c>
      <c r="B763" s="115" t="s">
        <v>253</v>
      </c>
      <c r="C763" s="61" t="s">
        <v>254</v>
      </c>
      <c r="D763" s="61" t="s">
        <v>14</v>
      </c>
      <c r="E763" s="61">
        <v>1161492.92</v>
      </c>
      <c r="F763" s="61">
        <v>96791.07</v>
      </c>
    </row>
    <row r="764" spans="1:6" x14ac:dyDescent="0.25">
      <c r="A764" s="110"/>
      <c r="B764" s="125"/>
      <c r="C764" s="61" t="s">
        <v>255</v>
      </c>
      <c r="D764" s="61" t="s">
        <v>6</v>
      </c>
      <c r="E764" s="61">
        <v>673196.78</v>
      </c>
      <c r="F764" s="61">
        <v>56099.73</v>
      </c>
    </row>
    <row r="765" spans="1:6" ht="15.75" customHeight="1" x14ac:dyDescent="0.25">
      <c r="A765" s="110"/>
      <c r="B765" s="125"/>
      <c r="C765" s="61" t="s">
        <v>256</v>
      </c>
      <c r="D765" s="61" t="s">
        <v>91</v>
      </c>
      <c r="E765" s="61">
        <v>583812.74</v>
      </c>
      <c r="F765" s="61">
        <v>48651.06</v>
      </c>
    </row>
    <row r="766" spans="1:6" ht="31.5" x14ac:dyDescent="0.25">
      <c r="A766" s="110"/>
      <c r="B766" s="125"/>
      <c r="C766" s="61" t="s">
        <v>257</v>
      </c>
      <c r="D766" s="61" t="s">
        <v>258</v>
      </c>
      <c r="E766" s="61">
        <v>468275.15</v>
      </c>
      <c r="F766" s="61">
        <v>39022.92</v>
      </c>
    </row>
    <row r="767" spans="1:6" ht="17.25" customHeight="1" x14ac:dyDescent="0.25">
      <c r="A767" s="110"/>
      <c r="B767" s="125"/>
      <c r="C767" s="61" t="s">
        <v>259</v>
      </c>
      <c r="D767" s="61" t="s">
        <v>260</v>
      </c>
      <c r="E767" s="61">
        <v>438074.64</v>
      </c>
      <c r="F767" s="61">
        <v>36506.22</v>
      </c>
    </row>
    <row r="768" spans="1:6" ht="31.5" x14ac:dyDescent="0.25">
      <c r="A768" s="137"/>
      <c r="B768" s="138"/>
      <c r="C768" s="63" t="s">
        <v>261</v>
      </c>
      <c r="D768" s="53" t="s">
        <v>183</v>
      </c>
      <c r="E768" s="62">
        <v>518512.02</v>
      </c>
      <c r="F768" s="62">
        <v>43209.33</v>
      </c>
    </row>
    <row r="769" spans="1:7" ht="31.5" x14ac:dyDescent="0.25">
      <c r="A769" s="137"/>
      <c r="B769" s="138"/>
      <c r="C769" s="50" t="s">
        <v>1438</v>
      </c>
      <c r="D769" s="63" t="s">
        <v>1439</v>
      </c>
      <c r="E769" s="62">
        <v>368855.43</v>
      </c>
      <c r="F769" s="62">
        <v>40983.94</v>
      </c>
    </row>
    <row r="770" spans="1:7" ht="31.5" x14ac:dyDescent="0.25">
      <c r="A770" s="137"/>
      <c r="B770" s="138"/>
      <c r="C770" s="63" t="s">
        <v>262</v>
      </c>
      <c r="D770" s="63" t="s">
        <v>263</v>
      </c>
      <c r="E770" s="62">
        <v>452716.65</v>
      </c>
      <c r="F770" s="62">
        <v>37726.39</v>
      </c>
    </row>
    <row r="771" spans="1:7" ht="31.5" x14ac:dyDescent="0.25">
      <c r="A771" s="137"/>
      <c r="B771" s="138"/>
      <c r="C771" s="63" t="s">
        <v>264</v>
      </c>
      <c r="D771" s="63" t="s">
        <v>1440</v>
      </c>
      <c r="E771" s="62">
        <v>458010.72</v>
      </c>
      <c r="F771" s="62">
        <v>38167.56</v>
      </c>
    </row>
    <row r="772" spans="1:7" ht="31.5" x14ac:dyDescent="0.25">
      <c r="A772" s="139">
        <v>126</v>
      </c>
      <c r="B772" s="111" t="s">
        <v>1441</v>
      </c>
      <c r="C772" s="31" t="s">
        <v>186</v>
      </c>
      <c r="D772" s="31" t="s">
        <v>22</v>
      </c>
      <c r="E772" s="78">
        <v>371020.41</v>
      </c>
      <c r="F772" s="78">
        <f>E772/12</f>
        <v>30918.367499999997</v>
      </c>
    </row>
    <row r="773" spans="1:7" ht="47.25" x14ac:dyDescent="0.25">
      <c r="A773" s="140"/>
      <c r="B773" s="111"/>
      <c r="C773" s="31" t="s">
        <v>186</v>
      </c>
      <c r="D773" s="31" t="s">
        <v>187</v>
      </c>
      <c r="E773" s="78">
        <v>46349.47</v>
      </c>
      <c r="F773" s="78">
        <f>E773/12</f>
        <v>3862.4558333333334</v>
      </c>
    </row>
    <row r="774" spans="1:7" ht="47.25" x14ac:dyDescent="0.25">
      <c r="A774" s="140"/>
      <c r="B774" s="111"/>
      <c r="C774" s="31" t="s">
        <v>188</v>
      </c>
      <c r="D774" s="31" t="s">
        <v>36</v>
      </c>
      <c r="E774" s="78">
        <v>478375.33</v>
      </c>
      <c r="F774" s="78">
        <f t="shared" ref="F774:F783" si="29">E774/12</f>
        <v>39864.610833333332</v>
      </c>
    </row>
    <row r="775" spans="1:7" ht="31.5" x14ac:dyDescent="0.25">
      <c r="A775" s="140"/>
      <c r="B775" s="111"/>
      <c r="C775" s="31" t="s">
        <v>189</v>
      </c>
      <c r="D775" s="31" t="s">
        <v>43</v>
      </c>
      <c r="E775" s="78">
        <v>694483.34</v>
      </c>
      <c r="F775" s="78">
        <f>E775/12</f>
        <v>57873.611666666664</v>
      </c>
    </row>
    <row r="776" spans="1:7" ht="63" x14ac:dyDescent="0.25">
      <c r="A776" s="140"/>
      <c r="B776" s="111"/>
      <c r="C776" s="31" t="s">
        <v>191</v>
      </c>
      <c r="D776" s="31" t="s">
        <v>192</v>
      </c>
      <c r="E776" s="78">
        <v>408142.83</v>
      </c>
      <c r="F776" s="78">
        <f t="shared" si="29"/>
        <v>34011.902500000004</v>
      </c>
    </row>
    <row r="777" spans="1:7" ht="63" x14ac:dyDescent="0.25">
      <c r="A777" s="140"/>
      <c r="B777" s="111"/>
      <c r="C777" s="31" t="s">
        <v>193</v>
      </c>
      <c r="D777" s="31" t="s">
        <v>83</v>
      </c>
      <c r="E777" s="78">
        <v>411408.14</v>
      </c>
      <c r="F777" s="78">
        <f t="shared" si="29"/>
        <v>34284.011666666665</v>
      </c>
    </row>
    <row r="778" spans="1:7" ht="31.5" x14ac:dyDescent="0.25">
      <c r="A778" s="140"/>
      <c r="B778" s="111"/>
      <c r="C778" s="31" t="s">
        <v>194</v>
      </c>
      <c r="D778" s="31" t="s">
        <v>195</v>
      </c>
      <c r="E778" s="78">
        <v>361967.56</v>
      </c>
      <c r="F778" s="78">
        <v>27983</v>
      </c>
      <c r="G778" s="4" t="s">
        <v>1573</v>
      </c>
    </row>
    <row r="779" spans="1:7" ht="31.5" x14ac:dyDescent="0.25">
      <c r="A779" s="140"/>
      <c r="B779" s="111"/>
      <c r="C779" s="31" t="s">
        <v>196</v>
      </c>
      <c r="D779" s="31" t="s">
        <v>197</v>
      </c>
      <c r="E779" s="78">
        <v>213830.6</v>
      </c>
      <c r="F779" s="78">
        <f>E779/8</f>
        <v>26728.825000000001</v>
      </c>
      <c r="G779" s="4" t="s">
        <v>1573</v>
      </c>
    </row>
    <row r="780" spans="1:7" ht="31.5" x14ac:dyDescent="0.25">
      <c r="A780" s="140"/>
      <c r="B780" s="111"/>
      <c r="C780" s="31" t="s">
        <v>196</v>
      </c>
      <c r="D780" s="31" t="s">
        <v>1442</v>
      </c>
      <c r="E780" s="78">
        <v>100485.67</v>
      </c>
      <c r="F780" s="78">
        <f>E780/8</f>
        <v>12560.70875</v>
      </c>
    </row>
    <row r="781" spans="1:7" ht="31.5" customHeight="1" x14ac:dyDescent="0.25">
      <c r="A781" s="140"/>
      <c r="B781" s="111"/>
      <c r="C781" s="31" t="s">
        <v>198</v>
      </c>
      <c r="D781" s="31" t="s">
        <v>199</v>
      </c>
      <c r="E781" s="78">
        <v>380860.57</v>
      </c>
      <c r="F781" s="78">
        <f t="shared" si="29"/>
        <v>31738.380833333333</v>
      </c>
    </row>
    <row r="782" spans="1:7" ht="47.25" x14ac:dyDescent="0.25">
      <c r="A782" s="140"/>
      <c r="B782" s="111"/>
      <c r="C782" s="31" t="s">
        <v>198</v>
      </c>
      <c r="D782" s="31" t="s">
        <v>187</v>
      </c>
      <c r="E782" s="78">
        <v>53208.800000000003</v>
      </c>
      <c r="F782" s="78">
        <f>E782/12</f>
        <v>4434.0666666666666</v>
      </c>
    </row>
    <row r="783" spans="1:7" ht="63" x14ac:dyDescent="0.25">
      <c r="A783" s="140"/>
      <c r="B783" s="111"/>
      <c r="C783" s="31" t="s">
        <v>200</v>
      </c>
      <c r="D783" s="31" t="s">
        <v>201</v>
      </c>
      <c r="E783" s="78">
        <v>267941.87</v>
      </c>
      <c r="F783" s="78">
        <f t="shared" si="29"/>
        <v>22328.489166666666</v>
      </c>
    </row>
    <row r="784" spans="1:7" ht="63" x14ac:dyDescent="0.25">
      <c r="A784" s="140"/>
      <c r="B784" s="111"/>
      <c r="C784" s="31" t="s">
        <v>202</v>
      </c>
      <c r="D784" s="31" t="s">
        <v>190</v>
      </c>
      <c r="E784" s="78">
        <v>470348.72</v>
      </c>
      <c r="F784" s="78">
        <f>E784/12</f>
        <v>39195.726666666662</v>
      </c>
    </row>
    <row r="785" spans="1:7" ht="31.5" x14ac:dyDescent="0.25">
      <c r="A785" s="140"/>
      <c r="B785" s="111"/>
      <c r="C785" s="31" t="s">
        <v>1443</v>
      </c>
      <c r="D785" s="31" t="s">
        <v>1442</v>
      </c>
      <c r="E785" s="78">
        <v>44000</v>
      </c>
      <c r="F785" s="78">
        <f>E785/4</f>
        <v>11000</v>
      </c>
      <c r="G785" s="14" t="s">
        <v>1574</v>
      </c>
    </row>
    <row r="786" spans="1:7" ht="31.5" x14ac:dyDescent="0.25">
      <c r="A786" s="140"/>
      <c r="B786" s="111"/>
      <c r="C786" s="31" t="s">
        <v>1443</v>
      </c>
      <c r="D786" s="31" t="s">
        <v>197</v>
      </c>
      <c r="E786" s="78">
        <v>126043.18</v>
      </c>
      <c r="F786" s="78">
        <f>E786/4</f>
        <v>31510.794999999998</v>
      </c>
      <c r="G786" s="14" t="s">
        <v>1574</v>
      </c>
    </row>
    <row r="787" spans="1:7" ht="47.25" x14ac:dyDescent="0.25">
      <c r="A787" s="141"/>
      <c r="B787" s="111"/>
      <c r="C787" s="31" t="s">
        <v>204</v>
      </c>
      <c r="D787" s="31" t="s">
        <v>205</v>
      </c>
      <c r="E787" s="78">
        <v>342288.54</v>
      </c>
      <c r="F787" s="78">
        <f>E787/12</f>
        <v>28524.044999999998</v>
      </c>
    </row>
    <row r="788" spans="1:7" ht="17.25" customHeight="1" x14ac:dyDescent="0.25">
      <c r="A788" s="110">
        <v>127</v>
      </c>
      <c r="B788" s="115" t="s">
        <v>339</v>
      </c>
      <c r="C788" s="61" t="s">
        <v>340</v>
      </c>
      <c r="D788" s="61" t="s">
        <v>43</v>
      </c>
      <c r="E788" s="61">
        <v>1540530.5</v>
      </c>
      <c r="F788" s="61">
        <v>128377.54</v>
      </c>
    </row>
    <row r="789" spans="1:7" ht="31.5" x14ac:dyDescent="0.25">
      <c r="A789" s="110"/>
      <c r="B789" s="125"/>
      <c r="C789" s="61" t="s">
        <v>341</v>
      </c>
      <c r="D789" s="61" t="s">
        <v>126</v>
      </c>
      <c r="E789" s="61">
        <v>800742.82</v>
      </c>
      <c r="F789" s="61">
        <v>66728.570000000007</v>
      </c>
    </row>
    <row r="790" spans="1:7" ht="31.5" x14ac:dyDescent="0.25">
      <c r="A790" s="110"/>
      <c r="B790" s="125"/>
      <c r="C790" s="61" t="s">
        <v>1444</v>
      </c>
      <c r="D790" s="61" t="s">
        <v>128</v>
      </c>
      <c r="E790" s="61">
        <v>740008</v>
      </c>
      <c r="F790" s="61">
        <v>61667.33</v>
      </c>
    </row>
    <row r="791" spans="1:7" ht="47.25" x14ac:dyDescent="0.25">
      <c r="A791" s="110"/>
      <c r="B791" s="125"/>
      <c r="C791" s="61" t="s">
        <v>1445</v>
      </c>
      <c r="D791" s="61" t="s">
        <v>1446</v>
      </c>
      <c r="E791" s="61">
        <v>286439.12</v>
      </c>
      <c r="F791" s="61">
        <v>71609.78</v>
      </c>
    </row>
    <row r="792" spans="1:7" ht="47.25" x14ac:dyDescent="0.25">
      <c r="A792" s="110"/>
      <c r="B792" s="125"/>
      <c r="C792" s="61" t="s">
        <v>1447</v>
      </c>
      <c r="D792" s="61" t="s">
        <v>507</v>
      </c>
      <c r="E792" s="61">
        <v>923355.78</v>
      </c>
      <c r="F792" s="61">
        <v>76946.320000000007</v>
      </c>
    </row>
    <row r="793" spans="1:7" ht="31.5" x14ac:dyDescent="0.25">
      <c r="A793" s="110"/>
      <c r="B793" s="125"/>
      <c r="C793" s="61" t="s">
        <v>342</v>
      </c>
      <c r="D793" s="61" t="s">
        <v>49</v>
      </c>
      <c r="E793" s="61">
        <v>753160.84</v>
      </c>
      <c r="F793" s="61">
        <v>62763.4</v>
      </c>
    </row>
    <row r="794" spans="1:7" ht="31.5" x14ac:dyDescent="0.25">
      <c r="A794" s="110"/>
      <c r="B794" s="125"/>
      <c r="C794" s="61" t="s">
        <v>343</v>
      </c>
      <c r="D794" s="61" t="s">
        <v>22</v>
      </c>
      <c r="E794" s="61">
        <v>776037.9</v>
      </c>
      <c r="F794" s="61">
        <v>64669.83</v>
      </c>
    </row>
    <row r="795" spans="1:7" ht="31.5" x14ac:dyDescent="0.25">
      <c r="A795" s="110">
        <v>128</v>
      </c>
      <c r="B795" s="111" t="s">
        <v>1448</v>
      </c>
      <c r="C795" s="61" t="s">
        <v>524</v>
      </c>
      <c r="D795" s="61" t="s">
        <v>14</v>
      </c>
      <c r="E795" s="61">
        <v>910354.77</v>
      </c>
      <c r="F795" s="61">
        <v>75862.899999999994</v>
      </c>
    </row>
    <row r="796" spans="1:7" ht="19.5" customHeight="1" x14ac:dyDescent="0.25">
      <c r="A796" s="110"/>
      <c r="B796" s="111"/>
      <c r="C796" s="50" t="s">
        <v>393</v>
      </c>
      <c r="D796" s="50" t="s">
        <v>6</v>
      </c>
      <c r="E796" s="61">
        <v>482733.14</v>
      </c>
      <c r="F796" s="61">
        <v>40227.760000000002</v>
      </c>
    </row>
    <row r="797" spans="1:7" ht="63" x14ac:dyDescent="0.25">
      <c r="A797" s="110"/>
      <c r="B797" s="111"/>
      <c r="C797" s="50" t="s">
        <v>389</v>
      </c>
      <c r="D797" s="50" t="s">
        <v>1449</v>
      </c>
      <c r="E797" s="61">
        <v>681602.15</v>
      </c>
      <c r="F797" s="61">
        <v>56800.18</v>
      </c>
    </row>
    <row r="798" spans="1:7" ht="63" x14ac:dyDescent="0.25">
      <c r="A798" s="110"/>
      <c r="B798" s="111"/>
      <c r="C798" s="50" t="s">
        <v>390</v>
      </c>
      <c r="D798" s="50" t="s">
        <v>1450</v>
      </c>
      <c r="E798" s="61">
        <v>388744.88</v>
      </c>
      <c r="F798" s="61">
        <v>32395.41</v>
      </c>
    </row>
    <row r="799" spans="1:7" ht="63" x14ac:dyDescent="0.25">
      <c r="A799" s="110"/>
      <c r="B799" s="111"/>
      <c r="C799" s="50" t="s">
        <v>391</v>
      </c>
      <c r="D799" s="50" t="s">
        <v>412</v>
      </c>
      <c r="E799" s="61">
        <v>344390</v>
      </c>
      <c r="F799" s="61">
        <v>28699.17</v>
      </c>
    </row>
    <row r="800" spans="1:7" ht="78.75" x14ac:dyDescent="0.25">
      <c r="A800" s="110"/>
      <c r="B800" s="111"/>
      <c r="C800" s="50" t="s">
        <v>392</v>
      </c>
      <c r="D800" s="50" t="s">
        <v>1451</v>
      </c>
      <c r="E800" s="61">
        <v>470946.23</v>
      </c>
      <c r="F800" s="61">
        <v>39245.519999999997</v>
      </c>
    </row>
    <row r="801" spans="1:6" ht="63" x14ac:dyDescent="0.25">
      <c r="A801" s="110"/>
      <c r="B801" s="111"/>
      <c r="C801" s="50" t="s">
        <v>1452</v>
      </c>
      <c r="D801" s="50" t="s">
        <v>1453</v>
      </c>
      <c r="E801" s="61">
        <v>264993.03000000003</v>
      </c>
      <c r="F801" s="61">
        <v>22082.75</v>
      </c>
    </row>
    <row r="802" spans="1:6" x14ac:dyDescent="0.25">
      <c r="A802" s="110">
        <v>129</v>
      </c>
      <c r="B802" s="115" t="s">
        <v>286</v>
      </c>
      <c r="C802" s="61" t="s">
        <v>287</v>
      </c>
      <c r="D802" s="61" t="s">
        <v>166</v>
      </c>
      <c r="E802" s="61">
        <v>901664.6</v>
      </c>
      <c r="F802" s="61">
        <f>E802/12</f>
        <v>75138.71666666666</v>
      </c>
    </row>
    <row r="803" spans="1:6" ht="18" customHeight="1" x14ac:dyDescent="0.25">
      <c r="A803" s="110"/>
      <c r="B803" s="125"/>
      <c r="C803" s="61" t="s">
        <v>288</v>
      </c>
      <c r="D803" s="61" t="s">
        <v>22</v>
      </c>
      <c r="E803" s="61">
        <v>726254.72</v>
      </c>
      <c r="F803" s="61">
        <f t="shared" ref="F803:F809" si="30">E803/12</f>
        <v>60521.226666666662</v>
      </c>
    </row>
    <row r="804" spans="1:6" ht="31.5" x14ac:dyDescent="0.25">
      <c r="A804" s="110"/>
      <c r="B804" s="125"/>
      <c r="C804" s="61" t="s">
        <v>293</v>
      </c>
      <c r="D804" s="61" t="s">
        <v>1454</v>
      </c>
      <c r="E804" s="61">
        <v>489308.87</v>
      </c>
      <c r="F804" s="61">
        <f t="shared" si="30"/>
        <v>40775.739166666666</v>
      </c>
    </row>
    <row r="805" spans="1:6" ht="31.5" x14ac:dyDescent="0.25">
      <c r="A805" s="110"/>
      <c r="B805" s="125"/>
      <c r="C805" s="61" t="s">
        <v>292</v>
      </c>
      <c r="D805" s="61" t="s">
        <v>128</v>
      </c>
      <c r="E805" s="61">
        <v>624745.80000000005</v>
      </c>
      <c r="F805" s="61">
        <f t="shared" si="30"/>
        <v>52062.15</v>
      </c>
    </row>
    <row r="806" spans="1:6" ht="31.5" x14ac:dyDescent="0.25">
      <c r="A806" s="110"/>
      <c r="B806" s="125"/>
      <c r="C806" s="61" t="s">
        <v>296</v>
      </c>
      <c r="D806" s="61" t="s">
        <v>1455</v>
      </c>
      <c r="E806" s="61">
        <v>452235.53</v>
      </c>
      <c r="F806" s="61">
        <f t="shared" si="30"/>
        <v>37686.294166666667</v>
      </c>
    </row>
    <row r="807" spans="1:6" ht="31.5" customHeight="1" x14ac:dyDescent="0.25">
      <c r="A807" s="110"/>
      <c r="B807" s="125"/>
      <c r="C807" s="61" t="s">
        <v>290</v>
      </c>
      <c r="D807" s="61" t="s">
        <v>226</v>
      </c>
      <c r="E807" s="61">
        <v>544333.73</v>
      </c>
      <c r="F807" s="61">
        <f t="shared" si="30"/>
        <v>45361.144166666665</v>
      </c>
    </row>
    <row r="808" spans="1:6" ht="31.5" x14ac:dyDescent="0.25">
      <c r="A808" s="110"/>
      <c r="B808" s="125"/>
      <c r="C808" s="61" t="s">
        <v>294</v>
      </c>
      <c r="D808" s="61" t="s">
        <v>20</v>
      </c>
      <c r="E808" s="61">
        <v>438584.94</v>
      </c>
      <c r="F808" s="61">
        <f t="shared" si="30"/>
        <v>36548.745000000003</v>
      </c>
    </row>
    <row r="809" spans="1:6" ht="31.5" x14ac:dyDescent="0.25">
      <c r="A809" s="110"/>
      <c r="B809" s="125"/>
      <c r="C809" s="61" t="s">
        <v>289</v>
      </c>
      <c r="D809" s="61" t="s">
        <v>126</v>
      </c>
      <c r="E809" s="61">
        <v>675599.76</v>
      </c>
      <c r="F809" s="61">
        <f t="shared" si="30"/>
        <v>56299.98</v>
      </c>
    </row>
    <row r="810" spans="1:6" ht="47.25" x14ac:dyDescent="0.25">
      <c r="A810" s="110"/>
      <c r="B810" s="125"/>
      <c r="C810" s="61" t="s">
        <v>297</v>
      </c>
      <c r="D810" s="61" t="s">
        <v>1456</v>
      </c>
      <c r="E810" s="61">
        <v>214930.25</v>
      </c>
      <c r="F810" s="61">
        <f>E810/8</f>
        <v>26866.28125</v>
      </c>
    </row>
    <row r="811" spans="1:6" x14ac:dyDescent="0.25">
      <c r="A811" s="110">
        <v>130</v>
      </c>
      <c r="B811" s="115" t="s">
        <v>1457</v>
      </c>
      <c r="C811" s="79" t="s">
        <v>212</v>
      </c>
      <c r="D811" s="79" t="s">
        <v>43</v>
      </c>
      <c r="E811" s="61">
        <v>1827571.49</v>
      </c>
      <c r="F811" s="61">
        <v>152297.62</v>
      </c>
    </row>
    <row r="812" spans="1:6" ht="18" customHeight="1" x14ac:dyDescent="0.25">
      <c r="A812" s="110"/>
      <c r="B812" s="115"/>
      <c r="C812" s="79" t="s">
        <v>213</v>
      </c>
      <c r="D812" s="79" t="s">
        <v>22</v>
      </c>
      <c r="E812" s="61">
        <v>1003861.11</v>
      </c>
      <c r="F812" s="61">
        <v>83655.09</v>
      </c>
    </row>
    <row r="813" spans="1:6" ht="47.25" x14ac:dyDescent="0.25">
      <c r="A813" s="110"/>
      <c r="B813" s="115"/>
      <c r="C813" s="79" t="s">
        <v>214</v>
      </c>
      <c r="D813" s="79" t="s">
        <v>36</v>
      </c>
      <c r="E813" s="61">
        <v>866961.92000000004</v>
      </c>
      <c r="F813" s="61">
        <v>72246.83</v>
      </c>
    </row>
    <row r="814" spans="1:6" ht="63" x14ac:dyDescent="0.25">
      <c r="A814" s="110"/>
      <c r="B814" s="115"/>
      <c r="C814" s="79" t="s">
        <v>215</v>
      </c>
      <c r="D814" s="79" t="s">
        <v>83</v>
      </c>
      <c r="E814" s="61">
        <v>716266.14</v>
      </c>
      <c r="F814" s="61">
        <v>59688.84</v>
      </c>
    </row>
    <row r="815" spans="1:6" ht="63" x14ac:dyDescent="0.25">
      <c r="A815" s="110"/>
      <c r="B815" s="115"/>
      <c r="C815" s="79" t="s">
        <v>216</v>
      </c>
      <c r="D815" s="79" t="s">
        <v>15</v>
      </c>
      <c r="E815" s="61">
        <v>1044245.85</v>
      </c>
      <c r="F815" s="61">
        <v>87020.49</v>
      </c>
    </row>
    <row r="816" spans="1:6" ht="47.25" x14ac:dyDescent="0.25">
      <c r="A816" s="110"/>
      <c r="B816" s="115"/>
      <c r="C816" s="79" t="s">
        <v>217</v>
      </c>
      <c r="D816" s="79" t="s">
        <v>23</v>
      </c>
      <c r="E816" s="62">
        <v>746607.26</v>
      </c>
      <c r="F816" s="62">
        <v>62217.27</v>
      </c>
    </row>
    <row r="817" spans="1:6" ht="47.25" x14ac:dyDescent="0.25">
      <c r="A817" s="110"/>
      <c r="B817" s="115"/>
      <c r="C817" s="79" t="s">
        <v>218</v>
      </c>
      <c r="D817" s="79" t="s">
        <v>219</v>
      </c>
      <c r="E817" s="62">
        <v>1002264.08</v>
      </c>
      <c r="F817" s="62">
        <v>83522.009999999995</v>
      </c>
    </row>
    <row r="818" spans="1:6" ht="63" x14ac:dyDescent="0.25">
      <c r="A818" s="110"/>
      <c r="B818" s="115"/>
      <c r="C818" s="79" t="s">
        <v>220</v>
      </c>
      <c r="D818" s="79" t="s">
        <v>201</v>
      </c>
      <c r="E818" s="62">
        <v>799409.99</v>
      </c>
      <c r="F818" s="62">
        <v>66617.5</v>
      </c>
    </row>
    <row r="819" spans="1:6" ht="31.5" x14ac:dyDescent="0.25">
      <c r="A819" s="110">
        <v>131</v>
      </c>
      <c r="B819" s="115" t="s">
        <v>473</v>
      </c>
      <c r="C819" s="80" t="s">
        <v>474</v>
      </c>
      <c r="D819" s="61" t="s">
        <v>43</v>
      </c>
      <c r="E819" s="61">
        <v>692745.33</v>
      </c>
      <c r="F819" s="61">
        <v>57728.78</v>
      </c>
    </row>
    <row r="820" spans="1:6" ht="63" x14ac:dyDescent="0.25">
      <c r="A820" s="110"/>
      <c r="B820" s="115"/>
      <c r="C820" s="80" t="s">
        <v>476</v>
      </c>
      <c r="D820" s="61" t="s">
        <v>477</v>
      </c>
      <c r="E820" s="61">
        <v>500278.9</v>
      </c>
      <c r="F820" s="61">
        <v>41689.910000000003</v>
      </c>
    </row>
    <row r="821" spans="1:6" ht="47.25" x14ac:dyDescent="0.25">
      <c r="A821" s="110"/>
      <c r="B821" s="115"/>
      <c r="C821" s="80" t="s">
        <v>1458</v>
      </c>
      <c r="D821" s="61" t="s">
        <v>725</v>
      </c>
      <c r="E821" s="61">
        <v>260969.41</v>
      </c>
      <c r="F821" s="61">
        <v>52193.88</v>
      </c>
    </row>
    <row r="822" spans="1:6" ht="31.5" x14ac:dyDescent="0.25">
      <c r="A822" s="110"/>
      <c r="B822" s="115"/>
      <c r="C822" s="80" t="s">
        <v>479</v>
      </c>
      <c r="D822" s="61" t="s">
        <v>22</v>
      </c>
      <c r="E822" s="61">
        <v>533639.32999999996</v>
      </c>
      <c r="F822" s="61">
        <v>44469.94</v>
      </c>
    </row>
    <row r="823" spans="1:6" ht="63" x14ac:dyDescent="0.25">
      <c r="A823" s="110"/>
      <c r="B823" s="115"/>
      <c r="C823" s="80" t="s">
        <v>478</v>
      </c>
      <c r="D823" s="61" t="s">
        <v>1459</v>
      </c>
      <c r="E823" s="61">
        <v>360630.29</v>
      </c>
      <c r="F823" s="61">
        <v>30052.52</v>
      </c>
    </row>
    <row r="824" spans="1:6" ht="63" x14ac:dyDescent="0.25">
      <c r="A824" s="110"/>
      <c r="B824" s="115"/>
      <c r="C824" s="63" t="s">
        <v>1460</v>
      </c>
      <c r="D824" s="61" t="s">
        <v>372</v>
      </c>
      <c r="E824" s="75">
        <v>360530.87</v>
      </c>
      <c r="F824" s="62">
        <v>51504.41</v>
      </c>
    </row>
    <row r="825" spans="1:6" ht="47.25" x14ac:dyDescent="0.25">
      <c r="A825" s="110"/>
      <c r="B825" s="115"/>
      <c r="C825" s="63" t="s">
        <v>1461</v>
      </c>
      <c r="D825" s="61" t="s">
        <v>1462</v>
      </c>
      <c r="E825" s="75">
        <v>553223.25</v>
      </c>
      <c r="F825" s="75">
        <v>46101.94</v>
      </c>
    </row>
    <row r="826" spans="1:6" ht="31.5" x14ac:dyDescent="0.25">
      <c r="A826" s="110"/>
      <c r="B826" s="115"/>
      <c r="C826" s="63" t="s">
        <v>1463</v>
      </c>
      <c r="D826" s="53" t="s">
        <v>480</v>
      </c>
      <c r="E826" s="75">
        <v>578721.97</v>
      </c>
      <c r="F826" s="62">
        <v>43143.5</v>
      </c>
    </row>
    <row r="827" spans="1:6" ht="31.5" x14ac:dyDescent="0.25">
      <c r="A827" s="110">
        <v>132</v>
      </c>
      <c r="B827" s="115" t="s">
        <v>1464</v>
      </c>
      <c r="C827" s="61" t="s">
        <v>522</v>
      </c>
      <c r="D827" s="61" t="s">
        <v>43</v>
      </c>
      <c r="E827" s="61">
        <v>1998389.77</v>
      </c>
      <c r="F827" s="61">
        <f>E827/12</f>
        <v>166532.48083333333</v>
      </c>
    </row>
    <row r="828" spans="1:6" ht="47.25" x14ac:dyDescent="0.25">
      <c r="A828" s="110"/>
      <c r="B828" s="115"/>
      <c r="C828" s="61" t="s">
        <v>35</v>
      </c>
      <c r="D828" s="61" t="s">
        <v>36</v>
      </c>
      <c r="E828" s="61">
        <v>1504988.31</v>
      </c>
      <c r="F828" s="61">
        <f t="shared" ref="F828:F832" si="31">E828/12</f>
        <v>125415.6925</v>
      </c>
    </row>
    <row r="829" spans="1:6" ht="63" x14ac:dyDescent="0.25">
      <c r="A829" s="110"/>
      <c r="B829" s="115"/>
      <c r="C829" s="61" t="s">
        <v>39</v>
      </c>
      <c r="D829" s="61" t="s">
        <v>83</v>
      </c>
      <c r="E829" s="61">
        <v>1366381.51</v>
      </c>
      <c r="F829" s="61">
        <f t="shared" si="31"/>
        <v>113865.12583333334</v>
      </c>
    </row>
    <row r="830" spans="1:6" ht="31.5" x14ac:dyDescent="0.25">
      <c r="A830" s="110"/>
      <c r="B830" s="115"/>
      <c r="C830" s="61" t="s">
        <v>37</v>
      </c>
      <c r="D830" s="61" t="s">
        <v>22</v>
      </c>
      <c r="E830" s="61">
        <v>1323505.31</v>
      </c>
      <c r="F830" s="61">
        <f t="shared" si="31"/>
        <v>110292.10916666668</v>
      </c>
    </row>
    <row r="831" spans="1:6" ht="47.25" x14ac:dyDescent="0.25">
      <c r="A831" s="110"/>
      <c r="B831" s="115"/>
      <c r="C831" s="61" t="s">
        <v>38</v>
      </c>
      <c r="D831" s="61" t="s">
        <v>1465</v>
      </c>
      <c r="E831" s="61">
        <v>1322170.33</v>
      </c>
      <c r="F831" s="61">
        <f t="shared" si="31"/>
        <v>110180.86083333334</v>
      </c>
    </row>
    <row r="832" spans="1:6" ht="31.5" x14ac:dyDescent="0.25">
      <c r="A832" s="110"/>
      <c r="B832" s="115"/>
      <c r="C832" s="63" t="s">
        <v>40</v>
      </c>
      <c r="D832" s="63" t="s">
        <v>49</v>
      </c>
      <c r="E832" s="62">
        <v>927810.91</v>
      </c>
      <c r="F832" s="61">
        <f t="shared" si="31"/>
        <v>77317.575833333336</v>
      </c>
    </row>
    <row r="833" spans="1:6" x14ac:dyDescent="0.25">
      <c r="A833" s="116">
        <v>133</v>
      </c>
      <c r="B833" s="119" t="s">
        <v>1466</v>
      </c>
      <c r="C833" s="61" t="s">
        <v>87</v>
      </c>
      <c r="D833" s="61" t="s">
        <v>43</v>
      </c>
      <c r="E833" s="61">
        <v>1304576.83</v>
      </c>
      <c r="F833" s="61">
        <v>108715</v>
      </c>
    </row>
    <row r="834" spans="1:6" ht="16.5" customHeight="1" x14ac:dyDescent="0.25">
      <c r="A834" s="117"/>
      <c r="B834" s="126"/>
      <c r="C834" s="61" t="s">
        <v>88</v>
      </c>
      <c r="D834" s="61" t="s">
        <v>89</v>
      </c>
      <c r="E834" s="61">
        <v>877667.01</v>
      </c>
      <c r="F834" s="61">
        <v>73139</v>
      </c>
    </row>
    <row r="835" spans="1:6" ht="31.5" x14ac:dyDescent="0.25">
      <c r="A835" s="117"/>
      <c r="B835" s="126"/>
      <c r="C835" s="61" t="s">
        <v>90</v>
      </c>
      <c r="D835" s="61" t="s">
        <v>183</v>
      </c>
      <c r="E835" s="61">
        <v>860745.45</v>
      </c>
      <c r="F835" s="61">
        <v>71729</v>
      </c>
    </row>
    <row r="836" spans="1:6" ht="31.5" x14ac:dyDescent="0.25">
      <c r="A836" s="117"/>
      <c r="B836" s="126"/>
      <c r="C836" s="61" t="s">
        <v>1467</v>
      </c>
      <c r="D836" s="61" t="s">
        <v>91</v>
      </c>
      <c r="E836" s="61">
        <v>724969.13</v>
      </c>
      <c r="F836" s="61">
        <v>60414</v>
      </c>
    </row>
    <row r="837" spans="1:6" ht="18" customHeight="1" x14ac:dyDescent="0.25">
      <c r="A837" s="117"/>
      <c r="B837" s="126"/>
      <c r="C837" s="61" t="s">
        <v>92</v>
      </c>
      <c r="D837" s="61" t="s">
        <v>93</v>
      </c>
      <c r="E837" s="61">
        <v>640858.35</v>
      </c>
      <c r="F837" s="61">
        <v>53405</v>
      </c>
    </row>
    <row r="838" spans="1:6" ht="31.5" x14ac:dyDescent="0.25">
      <c r="A838" s="117"/>
      <c r="B838" s="126"/>
      <c r="C838" s="61" t="s">
        <v>94</v>
      </c>
      <c r="D838" s="61" t="s">
        <v>95</v>
      </c>
      <c r="E838" s="61">
        <v>646776.69999999995</v>
      </c>
      <c r="F838" s="61">
        <v>53898</v>
      </c>
    </row>
    <row r="839" spans="1:6" ht="19.5" customHeight="1" x14ac:dyDescent="0.25">
      <c r="A839" s="117"/>
      <c r="B839" s="126"/>
      <c r="C839" s="61" t="s">
        <v>1468</v>
      </c>
      <c r="D839" s="61" t="s">
        <v>96</v>
      </c>
      <c r="E839" s="61">
        <v>659682</v>
      </c>
      <c r="F839" s="61">
        <v>54974</v>
      </c>
    </row>
    <row r="840" spans="1:6" x14ac:dyDescent="0.25">
      <c r="A840" s="118"/>
      <c r="B840" s="127"/>
      <c r="C840" s="61" t="s">
        <v>97</v>
      </c>
      <c r="D840" s="61" t="s">
        <v>355</v>
      </c>
      <c r="E840" s="61">
        <v>813693.29</v>
      </c>
      <c r="F840" s="61">
        <v>67808</v>
      </c>
    </row>
    <row r="841" spans="1:6" ht="24.75" customHeight="1" x14ac:dyDescent="0.25">
      <c r="A841" s="116">
        <v>134</v>
      </c>
      <c r="B841" s="119" t="s">
        <v>458</v>
      </c>
      <c r="C841" s="27" t="s">
        <v>521</v>
      </c>
      <c r="D841" s="27" t="s">
        <v>14</v>
      </c>
      <c r="E841" s="27">
        <v>846486</v>
      </c>
      <c r="F841" s="27">
        <v>70540.5</v>
      </c>
    </row>
    <row r="842" spans="1:6" ht="31.5" x14ac:dyDescent="0.25">
      <c r="A842" s="117"/>
      <c r="B842" s="126"/>
      <c r="C842" s="27" t="s">
        <v>461</v>
      </c>
      <c r="D842" s="27" t="s">
        <v>1469</v>
      </c>
      <c r="E842" s="27">
        <v>705312</v>
      </c>
      <c r="F842" s="27">
        <v>58776</v>
      </c>
    </row>
    <row r="843" spans="1:6" ht="34.5" customHeight="1" x14ac:dyDescent="0.25">
      <c r="A843" s="117"/>
      <c r="B843" s="126"/>
      <c r="C843" s="27" t="s">
        <v>459</v>
      </c>
      <c r="D843" s="27" t="s">
        <v>6</v>
      </c>
      <c r="E843" s="27">
        <v>579263.4</v>
      </c>
      <c r="F843" s="27">
        <v>48271.95</v>
      </c>
    </row>
    <row r="844" spans="1:6" ht="21" customHeight="1" x14ac:dyDescent="0.25">
      <c r="A844" s="117"/>
      <c r="B844" s="126"/>
      <c r="C844" s="27" t="s">
        <v>460</v>
      </c>
      <c r="D844" s="27" t="s">
        <v>161</v>
      </c>
      <c r="E844" s="27">
        <v>372065.28000000003</v>
      </c>
      <c r="F844" s="27">
        <v>31005.439999999999</v>
      </c>
    </row>
    <row r="845" spans="1:6" ht="31.5" x14ac:dyDescent="0.25">
      <c r="A845" s="117"/>
      <c r="B845" s="126"/>
      <c r="C845" s="27" t="s">
        <v>462</v>
      </c>
      <c r="D845" s="27" t="s">
        <v>160</v>
      </c>
      <c r="E845" s="27">
        <v>399784.92</v>
      </c>
      <c r="F845" s="27">
        <v>33315.410000000003</v>
      </c>
    </row>
    <row r="846" spans="1:6" ht="31.5" x14ac:dyDescent="0.25">
      <c r="A846" s="117"/>
      <c r="B846" s="126"/>
      <c r="C846" s="69" t="s">
        <v>1470</v>
      </c>
      <c r="D846" s="69" t="s">
        <v>157</v>
      </c>
      <c r="E846" s="69">
        <v>344606.02</v>
      </c>
      <c r="F846" s="69">
        <v>28717.17</v>
      </c>
    </row>
    <row r="847" spans="1:6" x14ac:dyDescent="0.25">
      <c r="A847" s="117"/>
      <c r="B847" s="126"/>
      <c r="C847" s="69" t="s">
        <v>463</v>
      </c>
      <c r="D847" s="115" t="s">
        <v>291</v>
      </c>
      <c r="E847" s="69">
        <v>214053.13</v>
      </c>
      <c r="F847" s="69">
        <v>32843.279999999999</v>
      </c>
    </row>
    <row r="848" spans="1:6" x14ac:dyDescent="0.25">
      <c r="A848" s="117"/>
      <c r="B848" s="126"/>
      <c r="C848" s="69" t="s">
        <v>1471</v>
      </c>
      <c r="D848" s="115"/>
      <c r="E848" s="69">
        <v>199053.33</v>
      </c>
      <c r="F848" s="69">
        <v>33175.56</v>
      </c>
    </row>
    <row r="849" spans="1:6" ht="31.5" x14ac:dyDescent="0.25">
      <c r="A849" s="118"/>
      <c r="B849" s="127"/>
      <c r="C849" s="69" t="s">
        <v>1472</v>
      </c>
      <c r="D849" s="115"/>
      <c r="E849" s="69">
        <v>48305.33</v>
      </c>
      <c r="F849" s="69">
        <v>24152.67</v>
      </c>
    </row>
    <row r="850" spans="1:6" x14ac:dyDescent="0.25">
      <c r="A850" s="110">
        <v>135</v>
      </c>
      <c r="B850" s="115" t="s">
        <v>1473</v>
      </c>
      <c r="C850" s="61" t="s">
        <v>57</v>
      </c>
      <c r="D850" s="61" t="s">
        <v>43</v>
      </c>
      <c r="E850" s="61">
        <v>840789.42</v>
      </c>
      <c r="F850" s="61">
        <v>70065.78</v>
      </c>
    </row>
    <row r="851" spans="1:6" ht="31.5" x14ac:dyDescent="0.25">
      <c r="A851" s="110"/>
      <c r="B851" s="115"/>
      <c r="C851" s="61" t="s">
        <v>68</v>
      </c>
      <c r="D851" s="61" t="s">
        <v>22</v>
      </c>
      <c r="E851" s="61">
        <v>432088.14</v>
      </c>
      <c r="F851" s="61">
        <v>36007.339999999997</v>
      </c>
    </row>
    <row r="852" spans="1:6" ht="63" x14ac:dyDescent="0.25">
      <c r="A852" s="110"/>
      <c r="B852" s="125"/>
      <c r="C852" s="61" t="s">
        <v>58</v>
      </c>
      <c r="D852" s="61" t="s">
        <v>59</v>
      </c>
      <c r="E852" s="61">
        <v>265079.14</v>
      </c>
      <c r="F852" s="61">
        <v>22089.93</v>
      </c>
    </row>
    <row r="853" spans="1:6" ht="47.25" x14ac:dyDescent="0.25">
      <c r="A853" s="110"/>
      <c r="B853" s="125"/>
      <c r="C853" s="61" t="s">
        <v>60</v>
      </c>
      <c r="D853" s="61" t="s">
        <v>23</v>
      </c>
      <c r="E853" s="61">
        <v>260393.15</v>
      </c>
      <c r="F853" s="61">
        <v>21744.93</v>
      </c>
    </row>
    <row r="854" spans="1:6" ht="47.25" x14ac:dyDescent="0.25">
      <c r="A854" s="110"/>
      <c r="B854" s="125"/>
      <c r="C854" s="61" t="s">
        <v>61</v>
      </c>
      <c r="D854" s="61" t="s">
        <v>36</v>
      </c>
      <c r="E854" s="61">
        <v>470777.99</v>
      </c>
      <c r="F854" s="61">
        <v>39231.5</v>
      </c>
    </row>
    <row r="855" spans="1:6" ht="31.5" x14ac:dyDescent="0.25">
      <c r="A855" s="110"/>
      <c r="B855" s="125"/>
      <c r="C855" s="63" t="s">
        <v>67</v>
      </c>
      <c r="D855" s="61" t="s">
        <v>20</v>
      </c>
      <c r="E855" s="61">
        <v>469557.76000000001</v>
      </c>
      <c r="F855" s="61" t="s">
        <v>1474</v>
      </c>
    </row>
    <row r="856" spans="1:6" ht="78.75" x14ac:dyDescent="0.25">
      <c r="A856" s="110"/>
      <c r="B856" s="125"/>
      <c r="C856" s="61" t="s">
        <v>67</v>
      </c>
      <c r="D856" s="61" t="s">
        <v>1475</v>
      </c>
      <c r="E856" s="61">
        <v>40658.83</v>
      </c>
      <c r="F856" s="61">
        <v>10164.700000000001</v>
      </c>
    </row>
    <row r="857" spans="1:6" ht="33.75" customHeight="1" x14ac:dyDescent="0.25">
      <c r="A857" s="110"/>
      <c r="B857" s="125"/>
      <c r="C857" s="20" t="s">
        <v>63</v>
      </c>
      <c r="D857" s="20" t="s">
        <v>64</v>
      </c>
      <c r="E857" s="61">
        <v>561393.91</v>
      </c>
      <c r="F857" s="61">
        <v>46782.82</v>
      </c>
    </row>
    <row r="858" spans="1:6" ht="78.75" x14ac:dyDescent="0.25">
      <c r="A858" s="110"/>
      <c r="B858" s="125"/>
      <c r="C858" s="61" t="s">
        <v>1476</v>
      </c>
      <c r="D858" s="61" t="s">
        <v>1477</v>
      </c>
      <c r="E858" s="61">
        <v>336930.6</v>
      </c>
      <c r="F858" s="61">
        <v>28077.55</v>
      </c>
    </row>
    <row r="859" spans="1:6" ht="63" x14ac:dyDescent="0.25">
      <c r="A859" s="110"/>
      <c r="B859" s="125"/>
      <c r="C859" s="61" t="s">
        <v>65</v>
      </c>
      <c r="D859" s="61" t="s">
        <v>83</v>
      </c>
      <c r="E859" s="61">
        <v>254482.02</v>
      </c>
      <c r="F859" s="61">
        <v>21206.83</v>
      </c>
    </row>
    <row r="860" spans="1:6" x14ac:dyDescent="0.25">
      <c r="A860" s="110">
        <v>136</v>
      </c>
      <c r="B860" s="115" t="s">
        <v>155</v>
      </c>
      <c r="C860" s="61" t="s">
        <v>523</v>
      </c>
      <c r="D860" s="61" t="s">
        <v>14</v>
      </c>
      <c r="E860" s="61">
        <f>593759.41</f>
        <v>593759.41</v>
      </c>
      <c r="F860" s="61">
        <f>E860/8</f>
        <v>74219.926250000004</v>
      </c>
    </row>
    <row r="861" spans="1:6" ht="50.25" customHeight="1" x14ac:dyDescent="0.25">
      <c r="A861" s="110"/>
      <c r="B861" s="125"/>
      <c r="C861" s="61" t="s">
        <v>156</v>
      </c>
      <c r="D861" s="61" t="s">
        <v>1478</v>
      </c>
      <c r="E861" s="61">
        <f>575331.48</f>
        <v>575331.48</v>
      </c>
      <c r="F861" s="61">
        <f>E861/12</f>
        <v>47944.29</v>
      </c>
    </row>
    <row r="862" spans="1:6" ht="33.75" customHeight="1" x14ac:dyDescent="0.25">
      <c r="A862" s="110"/>
      <c r="B862" s="125"/>
      <c r="C862" s="61" t="s">
        <v>158</v>
      </c>
      <c r="D862" s="61" t="s">
        <v>8</v>
      </c>
      <c r="E862" s="61">
        <f>746324.72</f>
        <v>746324.72</v>
      </c>
      <c r="F862" s="61">
        <f>E862/12</f>
        <v>62193.726666666662</v>
      </c>
    </row>
    <row r="863" spans="1:6" ht="63" x14ac:dyDescent="0.25">
      <c r="A863" s="110"/>
      <c r="B863" s="125"/>
      <c r="C863" s="61" t="s">
        <v>1479</v>
      </c>
      <c r="D863" s="61" t="s">
        <v>178</v>
      </c>
      <c r="E863" s="61">
        <f>655898.47</f>
        <v>655898.47</v>
      </c>
      <c r="F863" s="61">
        <f>E863/8</f>
        <v>81987.308749999997</v>
      </c>
    </row>
    <row r="864" spans="1:6" ht="63" x14ac:dyDescent="0.25">
      <c r="A864" s="110"/>
      <c r="B864" s="125"/>
      <c r="C864" s="61" t="s">
        <v>1480</v>
      </c>
      <c r="D864" s="61" t="s">
        <v>178</v>
      </c>
      <c r="E864" s="61">
        <f>234225.94</f>
        <v>234225.94</v>
      </c>
      <c r="F864" s="61">
        <f>E864/4</f>
        <v>58556.485000000001</v>
      </c>
    </row>
    <row r="865" spans="1:6" ht="63" customHeight="1" x14ac:dyDescent="0.25">
      <c r="A865" s="110"/>
      <c r="B865" s="125"/>
      <c r="C865" s="61" t="s">
        <v>1481</v>
      </c>
      <c r="D865" s="61" t="s">
        <v>1482</v>
      </c>
      <c r="E865" s="61">
        <f>420114.06</f>
        <v>420114.06</v>
      </c>
      <c r="F865" s="61">
        <f>E865/7</f>
        <v>60016.294285714284</v>
      </c>
    </row>
    <row r="866" spans="1:6" ht="31.5" x14ac:dyDescent="0.25">
      <c r="A866" s="110"/>
      <c r="B866" s="125"/>
      <c r="C866" s="61" t="s">
        <v>163</v>
      </c>
      <c r="D866" s="61" t="s">
        <v>6</v>
      </c>
      <c r="E866" s="61">
        <f>892131.38</f>
        <v>892131.38</v>
      </c>
      <c r="F866" s="61">
        <f>E866/12</f>
        <v>74344.281666666662</v>
      </c>
    </row>
    <row r="867" spans="1:6" ht="63" x14ac:dyDescent="0.25">
      <c r="A867" s="110"/>
      <c r="B867" s="125"/>
      <c r="C867" s="61" t="s">
        <v>1483</v>
      </c>
      <c r="D867" s="61" t="s">
        <v>144</v>
      </c>
      <c r="E867" s="61">
        <f>192165.14</f>
        <v>192165.14</v>
      </c>
      <c r="F867" s="61">
        <f>E867/6</f>
        <v>32027.523333333334</v>
      </c>
    </row>
    <row r="868" spans="1:6" ht="63" x14ac:dyDescent="0.25">
      <c r="A868" s="110"/>
      <c r="B868" s="125"/>
      <c r="C868" s="61" t="s">
        <v>1484</v>
      </c>
      <c r="D868" s="61" t="s">
        <v>144</v>
      </c>
      <c r="E868" s="61">
        <f>115883.09</f>
        <v>115883.09</v>
      </c>
      <c r="F868" s="61">
        <f>E868/3</f>
        <v>38627.696666666663</v>
      </c>
    </row>
    <row r="869" spans="1:6" ht="34.5" customHeight="1" x14ac:dyDescent="0.25">
      <c r="A869" s="110"/>
      <c r="B869" s="125"/>
      <c r="C869" s="61" t="s">
        <v>1485</v>
      </c>
      <c r="D869" s="61" t="s">
        <v>144</v>
      </c>
      <c r="E869" s="61">
        <f>66379.79</f>
        <v>66379.789999999994</v>
      </c>
      <c r="F869" s="61">
        <f>E869/1</f>
        <v>66379.789999999994</v>
      </c>
    </row>
    <row r="870" spans="1:6" x14ac:dyDescent="0.25">
      <c r="A870" s="110">
        <v>137</v>
      </c>
      <c r="B870" s="115" t="s">
        <v>1486</v>
      </c>
      <c r="C870" s="61" t="s">
        <v>381</v>
      </c>
      <c r="D870" s="61" t="s">
        <v>43</v>
      </c>
      <c r="E870" s="61">
        <v>2171730.17</v>
      </c>
      <c r="F870" s="61">
        <f>E870/12</f>
        <v>180977.51416666666</v>
      </c>
    </row>
    <row r="871" spans="1:6" ht="31.5" x14ac:dyDescent="0.25">
      <c r="A871" s="110"/>
      <c r="B871" s="125"/>
      <c r="C871" s="61" t="s">
        <v>382</v>
      </c>
      <c r="D871" s="61" t="s">
        <v>383</v>
      </c>
      <c r="E871" s="61">
        <v>1477210.29</v>
      </c>
      <c r="F871" s="61">
        <f>E871/12</f>
        <v>123100.8575</v>
      </c>
    </row>
    <row r="872" spans="1:6" x14ac:dyDescent="0.25">
      <c r="A872" s="110"/>
      <c r="B872" s="125"/>
      <c r="C872" s="61" t="s">
        <v>384</v>
      </c>
      <c r="D872" s="61" t="s">
        <v>319</v>
      </c>
      <c r="E872" s="61">
        <v>1900121.67</v>
      </c>
      <c r="F872" s="61">
        <f t="shared" ref="F872:F875" si="32">E872/12</f>
        <v>158343.4725</v>
      </c>
    </row>
    <row r="873" spans="1:6" ht="31.5" x14ac:dyDescent="0.25">
      <c r="A873" s="110"/>
      <c r="B873" s="125"/>
      <c r="C873" s="61" t="s">
        <v>385</v>
      </c>
      <c r="D873" s="61" t="s">
        <v>386</v>
      </c>
      <c r="E873" s="61">
        <v>1932861.31</v>
      </c>
      <c r="F873" s="61">
        <f t="shared" si="32"/>
        <v>161071.77583333335</v>
      </c>
    </row>
    <row r="874" spans="1:6" x14ac:dyDescent="0.25">
      <c r="A874" s="110"/>
      <c r="B874" s="125"/>
      <c r="C874" s="61" t="s">
        <v>388</v>
      </c>
      <c r="D874" s="61" t="s">
        <v>22</v>
      </c>
      <c r="E874" s="61">
        <v>1947061.1</v>
      </c>
      <c r="F874" s="61">
        <f t="shared" si="32"/>
        <v>162255.09166666667</v>
      </c>
    </row>
    <row r="875" spans="1:6" ht="31.5" x14ac:dyDescent="0.25">
      <c r="A875" s="110"/>
      <c r="B875" s="125"/>
      <c r="C875" s="61" t="s">
        <v>387</v>
      </c>
      <c r="D875" s="61" t="s">
        <v>30</v>
      </c>
      <c r="E875" s="61">
        <v>1893413.84</v>
      </c>
      <c r="F875" s="61">
        <f t="shared" si="32"/>
        <v>157784.48666666666</v>
      </c>
    </row>
    <row r="876" spans="1:6" ht="33" customHeight="1" x14ac:dyDescent="0.25">
      <c r="A876" s="110"/>
      <c r="B876" s="125"/>
      <c r="C876" s="61" t="s">
        <v>1487</v>
      </c>
      <c r="D876" s="61" t="s">
        <v>310</v>
      </c>
      <c r="E876" s="61">
        <v>1550830</v>
      </c>
      <c r="F876" s="61">
        <f>E876/11</f>
        <v>140984.54545454544</v>
      </c>
    </row>
    <row r="877" spans="1:6" x14ac:dyDescent="0.25">
      <c r="A877" s="116">
        <v>138</v>
      </c>
      <c r="B877" s="119" t="s">
        <v>344</v>
      </c>
      <c r="C877" s="61" t="s">
        <v>1488</v>
      </c>
      <c r="D877" s="61" t="s">
        <v>43</v>
      </c>
      <c r="E877" s="61">
        <v>1020466</v>
      </c>
      <c r="F877" s="61">
        <v>85039</v>
      </c>
    </row>
    <row r="878" spans="1:6" ht="17.25" customHeight="1" x14ac:dyDescent="0.25">
      <c r="A878" s="117"/>
      <c r="B878" s="126"/>
      <c r="C878" s="63" t="s">
        <v>1489</v>
      </c>
      <c r="D878" s="61" t="s">
        <v>345</v>
      </c>
      <c r="E878" s="61">
        <v>1042378</v>
      </c>
      <c r="F878" s="61">
        <v>86865</v>
      </c>
    </row>
    <row r="879" spans="1:6" x14ac:dyDescent="0.25">
      <c r="A879" s="117"/>
      <c r="B879" s="126"/>
      <c r="C879" s="61" t="s">
        <v>1490</v>
      </c>
      <c r="D879" s="61" t="s">
        <v>324</v>
      </c>
      <c r="E879" s="61">
        <v>761033</v>
      </c>
      <c r="F879" s="61">
        <v>95129</v>
      </c>
    </row>
    <row r="880" spans="1:6" x14ac:dyDescent="0.25">
      <c r="A880" s="117"/>
      <c r="B880" s="126"/>
      <c r="C880" s="61" t="s">
        <v>1491</v>
      </c>
      <c r="D880" s="61" t="s">
        <v>324</v>
      </c>
      <c r="E880" s="61">
        <v>384269</v>
      </c>
      <c r="F880" s="61">
        <v>76854</v>
      </c>
    </row>
    <row r="881" spans="1:6" x14ac:dyDescent="0.25">
      <c r="A881" s="117"/>
      <c r="B881" s="126"/>
      <c r="C881" s="61" t="s">
        <v>1492</v>
      </c>
      <c r="D881" s="61" t="s">
        <v>319</v>
      </c>
      <c r="E881" s="61">
        <v>312935</v>
      </c>
      <c r="F881" s="61">
        <v>52156</v>
      </c>
    </row>
    <row r="882" spans="1:6" x14ac:dyDescent="0.25">
      <c r="A882" s="117"/>
      <c r="B882" s="126"/>
      <c r="C882" s="20" t="s">
        <v>1493</v>
      </c>
      <c r="D882" s="61" t="s">
        <v>319</v>
      </c>
      <c r="E882" s="20">
        <v>519192</v>
      </c>
      <c r="F882" s="20">
        <v>86532</v>
      </c>
    </row>
    <row r="883" spans="1:6" x14ac:dyDescent="0.25">
      <c r="A883" s="117"/>
      <c r="B883" s="126"/>
      <c r="C883" s="20" t="s">
        <v>1494</v>
      </c>
      <c r="D883" s="20" t="s">
        <v>346</v>
      </c>
      <c r="E883" s="20">
        <v>494347</v>
      </c>
      <c r="F883" s="20">
        <v>41196</v>
      </c>
    </row>
    <row r="884" spans="1:6" x14ac:dyDescent="0.25">
      <c r="A884" s="117"/>
      <c r="B884" s="126"/>
      <c r="C884" s="20" t="s">
        <v>1495</v>
      </c>
      <c r="D884" s="20" t="s">
        <v>1496</v>
      </c>
      <c r="E884" s="20">
        <v>395620</v>
      </c>
      <c r="F884" s="20">
        <v>39562</v>
      </c>
    </row>
    <row r="885" spans="1:6" x14ac:dyDescent="0.25">
      <c r="A885" s="118"/>
      <c r="B885" s="127"/>
      <c r="C885" s="20" t="s">
        <v>1497</v>
      </c>
      <c r="D885" s="20" t="s">
        <v>1496</v>
      </c>
      <c r="E885" s="20">
        <v>115229</v>
      </c>
      <c r="F885" s="20">
        <v>38410</v>
      </c>
    </row>
    <row r="886" spans="1:6" ht="31.5" x14ac:dyDescent="0.25">
      <c r="A886" s="110">
        <v>139</v>
      </c>
      <c r="B886" s="115" t="s">
        <v>1498</v>
      </c>
      <c r="C886" s="81" t="s">
        <v>318</v>
      </c>
      <c r="D886" s="81" t="s">
        <v>45</v>
      </c>
      <c r="E886" s="61">
        <v>1533885.6</v>
      </c>
      <c r="F886" s="61">
        <f>E886/12</f>
        <v>127823.8</v>
      </c>
    </row>
    <row r="887" spans="1:6" ht="31.5" x14ac:dyDescent="0.25">
      <c r="A887" s="110"/>
      <c r="B887" s="115"/>
      <c r="C887" s="81" t="s">
        <v>323</v>
      </c>
      <c r="D887" s="81" t="s">
        <v>46</v>
      </c>
      <c r="E887" s="61">
        <v>1170228.0900000001</v>
      </c>
      <c r="F887" s="61">
        <f t="shared" ref="F887:F892" si="33">E887/12</f>
        <v>97519.007500000007</v>
      </c>
    </row>
    <row r="888" spans="1:6" ht="31.5" x14ac:dyDescent="0.25">
      <c r="A888" s="110"/>
      <c r="B888" s="115"/>
      <c r="C888" s="81" t="s">
        <v>325</v>
      </c>
      <c r="D888" s="81" t="s">
        <v>49</v>
      </c>
      <c r="E888" s="62">
        <v>1217588.44</v>
      </c>
      <c r="F888" s="61">
        <f t="shared" si="33"/>
        <v>101465.70333333332</v>
      </c>
    </row>
    <row r="889" spans="1:6" ht="31.5" x14ac:dyDescent="0.25">
      <c r="A889" s="110"/>
      <c r="B889" s="115"/>
      <c r="C889" s="81" t="s">
        <v>321</v>
      </c>
      <c r="D889" s="81" t="s">
        <v>203</v>
      </c>
      <c r="E889" s="61">
        <v>1133370.78</v>
      </c>
      <c r="F889" s="61">
        <f t="shared" si="33"/>
        <v>94447.565000000002</v>
      </c>
    </row>
    <row r="890" spans="1:6" ht="31.5" x14ac:dyDescent="0.25">
      <c r="A890" s="110"/>
      <c r="B890" s="115"/>
      <c r="C890" s="81" t="s">
        <v>320</v>
      </c>
      <c r="D890" s="81" t="s">
        <v>126</v>
      </c>
      <c r="E890" s="62">
        <v>1310727.23</v>
      </c>
      <c r="F890" s="61">
        <f t="shared" si="33"/>
        <v>109227.26916666667</v>
      </c>
    </row>
    <row r="891" spans="1:6" ht="31.5" x14ac:dyDescent="0.25">
      <c r="A891" s="110"/>
      <c r="B891" s="115"/>
      <c r="C891" s="81" t="s">
        <v>316</v>
      </c>
      <c r="D891" s="1" t="s">
        <v>43</v>
      </c>
      <c r="E891" s="61">
        <v>2135590.06</v>
      </c>
      <c r="F891" s="61">
        <f t="shared" si="33"/>
        <v>177965.83833333335</v>
      </c>
    </row>
    <row r="892" spans="1:6" x14ac:dyDescent="0.25">
      <c r="A892" s="110"/>
      <c r="B892" s="115"/>
      <c r="C892" s="81" t="s">
        <v>317</v>
      </c>
      <c r="D892" s="81" t="s">
        <v>22</v>
      </c>
      <c r="E892" s="61">
        <v>1636865</v>
      </c>
      <c r="F892" s="61">
        <f t="shared" si="33"/>
        <v>136405.41666666666</v>
      </c>
    </row>
    <row r="893" spans="1:6" x14ac:dyDescent="0.25">
      <c r="A893" s="116">
        <v>140</v>
      </c>
      <c r="B893" s="119" t="s">
        <v>481</v>
      </c>
      <c r="C893" s="61" t="s">
        <v>520</v>
      </c>
      <c r="D893" s="61" t="s">
        <v>14</v>
      </c>
      <c r="E893" s="27">
        <v>747432.48</v>
      </c>
      <c r="F893" s="27">
        <v>62286.04</v>
      </c>
    </row>
    <row r="894" spans="1:6" ht="31.5" x14ac:dyDescent="0.25">
      <c r="A894" s="117"/>
      <c r="B894" s="120"/>
      <c r="C894" s="61" t="s">
        <v>484</v>
      </c>
      <c r="D894" s="61" t="s">
        <v>6</v>
      </c>
      <c r="E894" s="27">
        <v>488664.26</v>
      </c>
      <c r="F894" s="27">
        <v>40722.019999999997</v>
      </c>
    </row>
    <row r="895" spans="1:6" ht="31.5" x14ac:dyDescent="0.25">
      <c r="A895" s="117"/>
      <c r="B895" s="120"/>
      <c r="C895" s="61" t="s">
        <v>485</v>
      </c>
      <c r="D895" s="61" t="s">
        <v>162</v>
      </c>
      <c r="E895" s="27">
        <v>499375.62</v>
      </c>
      <c r="F895" s="27">
        <v>41614.639999999999</v>
      </c>
    </row>
    <row r="896" spans="1:6" ht="31.5" x14ac:dyDescent="0.25">
      <c r="A896" s="117"/>
      <c r="B896" s="120"/>
      <c r="C896" s="61" t="s">
        <v>483</v>
      </c>
      <c r="D896" s="61" t="s">
        <v>159</v>
      </c>
      <c r="E896" s="27">
        <v>244306.14</v>
      </c>
      <c r="F896" s="27">
        <v>20358.849999999999</v>
      </c>
    </row>
    <row r="897" spans="1:6" ht="31.5" x14ac:dyDescent="0.25">
      <c r="A897" s="117"/>
      <c r="B897" s="120"/>
      <c r="C897" s="61" t="s">
        <v>482</v>
      </c>
      <c r="D897" s="61" t="s">
        <v>1499</v>
      </c>
      <c r="E897" s="27">
        <v>384900.3</v>
      </c>
      <c r="F897" s="27">
        <v>32075.03</v>
      </c>
    </row>
    <row r="898" spans="1:6" ht="31.5" x14ac:dyDescent="0.25">
      <c r="A898" s="117"/>
      <c r="B898" s="120"/>
      <c r="C898" s="61" t="s">
        <v>1500</v>
      </c>
      <c r="D898" s="61" t="s">
        <v>161</v>
      </c>
      <c r="E898" s="27">
        <v>180971.39</v>
      </c>
      <c r="F898" s="27">
        <v>15080.95</v>
      </c>
    </row>
    <row r="899" spans="1:6" ht="31.5" x14ac:dyDescent="0.25">
      <c r="A899" s="117"/>
      <c r="B899" s="120"/>
      <c r="C899" s="61" t="s">
        <v>486</v>
      </c>
      <c r="D899" s="61" t="s">
        <v>1501</v>
      </c>
      <c r="E899" s="27">
        <v>441900.84</v>
      </c>
      <c r="F899" s="27">
        <v>36825.07</v>
      </c>
    </row>
    <row r="900" spans="1:6" ht="31.5" x14ac:dyDescent="0.25">
      <c r="A900" s="118"/>
      <c r="B900" s="121"/>
      <c r="C900" s="61" t="s">
        <v>487</v>
      </c>
      <c r="D900" s="61" t="s">
        <v>1502</v>
      </c>
      <c r="E900" s="27">
        <v>255881.69</v>
      </c>
      <c r="F900" s="27">
        <v>21323.47</v>
      </c>
    </row>
    <row r="901" spans="1:6" x14ac:dyDescent="0.25">
      <c r="A901" s="122">
        <v>141</v>
      </c>
      <c r="B901" s="99" t="s">
        <v>1503</v>
      </c>
      <c r="C901" s="50" t="s">
        <v>374</v>
      </c>
      <c r="D901" s="50" t="s">
        <v>43</v>
      </c>
      <c r="E901" s="27">
        <v>1725759.7</v>
      </c>
      <c r="F901" s="27">
        <f>E901/12</f>
        <v>143813.30833333332</v>
      </c>
    </row>
    <row r="902" spans="1:6" ht="31.5" x14ac:dyDescent="0.25">
      <c r="A902" s="123"/>
      <c r="B902" s="100"/>
      <c r="C902" s="50" t="s">
        <v>375</v>
      </c>
      <c r="D902" s="50" t="s">
        <v>96</v>
      </c>
      <c r="E902" s="27">
        <v>520412.8</v>
      </c>
      <c r="F902" s="27">
        <f>E902/12</f>
        <v>43367.73333333333</v>
      </c>
    </row>
    <row r="903" spans="1:6" ht="31.5" x14ac:dyDescent="0.25">
      <c r="A903" s="123"/>
      <c r="B903" s="100"/>
      <c r="C903" s="50" t="s">
        <v>376</v>
      </c>
      <c r="D903" s="50" t="s">
        <v>73</v>
      </c>
      <c r="E903" s="27">
        <v>1118189.69</v>
      </c>
      <c r="F903" s="27">
        <f t="shared" ref="F903:F907" si="34">E903/12</f>
        <v>93182.474166666667</v>
      </c>
    </row>
    <row r="904" spans="1:6" ht="31.5" x14ac:dyDescent="0.25">
      <c r="A904" s="123"/>
      <c r="B904" s="100"/>
      <c r="C904" s="50" t="s">
        <v>377</v>
      </c>
      <c r="D904" s="50" t="s">
        <v>73</v>
      </c>
      <c r="E904" s="27">
        <v>750128.41</v>
      </c>
      <c r="F904" s="27">
        <f t="shared" si="34"/>
        <v>62510.700833333336</v>
      </c>
    </row>
    <row r="905" spans="1:6" ht="18" customHeight="1" x14ac:dyDescent="0.25">
      <c r="A905" s="123"/>
      <c r="B905" s="100"/>
      <c r="C905" s="50" t="s">
        <v>378</v>
      </c>
      <c r="D905" s="50" t="s">
        <v>73</v>
      </c>
      <c r="E905" s="27">
        <v>496643.84000000003</v>
      </c>
      <c r="F905" s="27">
        <f t="shared" si="34"/>
        <v>41386.986666666671</v>
      </c>
    </row>
    <row r="906" spans="1:6" ht="31.5" x14ac:dyDescent="0.25">
      <c r="A906" s="123"/>
      <c r="B906" s="100"/>
      <c r="C906" s="50" t="s">
        <v>379</v>
      </c>
      <c r="D906" s="50" t="s">
        <v>73</v>
      </c>
      <c r="E906" s="27">
        <v>780695.48</v>
      </c>
      <c r="F906" s="27">
        <f t="shared" si="34"/>
        <v>65057.956666666665</v>
      </c>
    </row>
    <row r="907" spans="1:6" ht="31.5" x14ac:dyDescent="0.25">
      <c r="A907" s="124"/>
      <c r="B907" s="101"/>
      <c r="C907" s="50" t="s">
        <v>380</v>
      </c>
      <c r="D907" s="50" t="s">
        <v>6</v>
      </c>
      <c r="E907" s="27">
        <v>755876.41</v>
      </c>
      <c r="F907" s="27">
        <f t="shared" si="34"/>
        <v>62989.700833333336</v>
      </c>
    </row>
    <row r="908" spans="1:6" ht="31.5" x14ac:dyDescent="0.25">
      <c r="A908" s="116">
        <v>142</v>
      </c>
      <c r="B908" s="119" t="s">
        <v>438</v>
      </c>
      <c r="C908" s="50" t="s">
        <v>439</v>
      </c>
      <c r="D908" s="50" t="s">
        <v>14</v>
      </c>
      <c r="E908" s="61">
        <v>1569312.96</v>
      </c>
      <c r="F908" s="61">
        <v>130776.08</v>
      </c>
    </row>
    <row r="909" spans="1:6" ht="31.5" x14ac:dyDescent="0.25">
      <c r="A909" s="117"/>
      <c r="B909" s="126"/>
      <c r="C909" s="50" t="s">
        <v>440</v>
      </c>
      <c r="D909" s="50" t="s">
        <v>441</v>
      </c>
      <c r="E909" s="61">
        <v>933939.24</v>
      </c>
      <c r="F909" s="61">
        <v>77828.27</v>
      </c>
    </row>
    <row r="910" spans="1:6" ht="31.5" x14ac:dyDescent="0.25">
      <c r="A910" s="117"/>
      <c r="B910" s="126"/>
      <c r="C910" s="50" t="s">
        <v>442</v>
      </c>
      <c r="D910" s="50" t="s">
        <v>441</v>
      </c>
      <c r="E910" s="61">
        <v>745549.27</v>
      </c>
      <c r="F910" s="61">
        <v>62129.1</v>
      </c>
    </row>
    <row r="911" spans="1:6" ht="47.25" x14ac:dyDescent="0.25">
      <c r="A911" s="117"/>
      <c r="B911" s="126"/>
      <c r="C911" s="50" t="s">
        <v>443</v>
      </c>
      <c r="D911" s="50" t="s">
        <v>444</v>
      </c>
      <c r="E911" s="61">
        <v>823726.54</v>
      </c>
      <c r="F911" s="61">
        <v>68643.87</v>
      </c>
    </row>
    <row r="912" spans="1:6" ht="31.5" x14ac:dyDescent="0.25">
      <c r="A912" s="117"/>
      <c r="B912" s="126"/>
      <c r="C912" s="50" t="s">
        <v>445</v>
      </c>
      <c r="D912" s="50" t="s">
        <v>6</v>
      </c>
      <c r="E912" s="61">
        <v>868766.28</v>
      </c>
      <c r="F912" s="61">
        <v>72397.19</v>
      </c>
    </row>
    <row r="913" spans="1:6" ht="31.5" x14ac:dyDescent="0.25">
      <c r="A913" s="118"/>
      <c r="B913" s="127"/>
      <c r="C913" s="50" t="s">
        <v>446</v>
      </c>
      <c r="D913" s="50" t="s">
        <v>422</v>
      </c>
      <c r="E913" s="89">
        <v>601927.42000000004</v>
      </c>
      <c r="F913" s="89">
        <v>50160.62</v>
      </c>
    </row>
    <row r="914" spans="1:6" x14ac:dyDescent="0.25">
      <c r="A914" s="116">
        <v>143</v>
      </c>
      <c r="B914" s="134" t="s">
        <v>1504</v>
      </c>
      <c r="C914" s="27" t="s">
        <v>493</v>
      </c>
      <c r="D914" s="27" t="s">
        <v>43</v>
      </c>
      <c r="E914" s="27">
        <v>1345888.49</v>
      </c>
      <c r="F914" s="27">
        <v>112157.4</v>
      </c>
    </row>
    <row r="915" spans="1:6" ht="31.5" x14ac:dyDescent="0.25">
      <c r="A915" s="117"/>
      <c r="B915" s="135"/>
      <c r="C915" s="27" t="s">
        <v>499</v>
      </c>
      <c r="D915" s="27" t="s">
        <v>22</v>
      </c>
      <c r="E915" s="27">
        <v>983353.27</v>
      </c>
      <c r="F915" s="27">
        <v>81946.11</v>
      </c>
    </row>
    <row r="916" spans="1:6" ht="63" x14ac:dyDescent="0.25">
      <c r="A916" s="117"/>
      <c r="B916" s="135"/>
      <c r="C916" s="27" t="s">
        <v>495</v>
      </c>
      <c r="D916" s="27" t="s">
        <v>1505</v>
      </c>
      <c r="E916" s="27">
        <v>1040337.13</v>
      </c>
      <c r="F916" s="27">
        <v>86694.76</v>
      </c>
    </row>
    <row r="917" spans="1:6" ht="63" x14ac:dyDescent="0.25">
      <c r="A917" s="117"/>
      <c r="B917" s="135"/>
      <c r="C917" s="61" t="s">
        <v>498</v>
      </c>
      <c r="D917" s="27" t="s">
        <v>743</v>
      </c>
      <c r="E917" s="27">
        <v>824508.38</v>
      </c>
      <c r="F917" s="27">
        <v>68709.03</v>
      </c>
    </row>
    <row r="918" spans="1:6" ht="47.25" x14ac:dyDescent="0.25">
      <c r="A918" s="117"/>
      <c r="B918" s="135"/>
      <c r="C918" s="61" t="s">
        <v>494</v>
      </c>
      <c r="D918" s="27" t="s">
        <v>1506</v>
      </c>
      <c r="E918" s="27">
        <v>887065.61</v>
      </c>
      <c r="F918" s="27">
        <v>73922.13</v>
      </c>
    </row>
    <row r="919" spans="1:6" ht="31.5" x14ac:dyDescent="0.25">
      <c r="A919" s="117"/>
      <c r="B919" s="135"/>
      <c r="C919" s="61" t="s">
        <v>497</v>
      </c>
      <c r="D919" s="27" t="s">
        <v>1507</v>
      </c>
      <c r="E919" s="27">
        <v>699699.96</v>
      </c>
      <c r="F919" s="27">
        <v>58308.33</v>
      </c>
    </row>
    <row r="920" spans="1:6" ht="31.5" x14ac:dyDescent="0.25">
      <c r="A920" s="118"/>
      <c r="B920" s="136"/>
      <c r="C920" s="61" t="s">
        <v>496</v>
      </c>
      <c r="D920" s="27" t="s">
        <v>1508</v>
      </c>
      <c r="E920" s="27">
        <v>706860.31</v>
      </c>
      <c r="F920" s="27">
        <v>58905.03</v>
      </c>
    </row>
    <row r="921" spans="1:6" x14ac:dyDescent="0.25">
      <c r="A921" s="128">
        <v>144</v>
      </c>
      <c r="B921" s="119" t="s">
        <v>414</v>
      </c>
      <c r="C921" s="27" t="s">
        <v>415</v>
      </c>
      <c r="D921" s="27" t="s">
        <v>14</v>
      </c>
      <c r="E921" s="27">
        <v>1601592.6</v>
      </c>
      <c r="F921" s="27">
        <v>133466.04999999999</v>
      </c>
    </row>
    <row r="922" spans="1:6" ht="31.5" x14ac:dyDescent="0.25">
      <c r="A922" s="129"/>
      <c r="B922" s="120"/>
      <c r="C922" s="27" t="s">
        <v>1509</v>
      </c>
      <c r="D922" s="27" t="s">
        <v>6</v>
      </c>
      <c r="E922" s="27">
        <v>937382.94</v>
      </c>
      <c r="F922" s="27">
        <v>78115.25</v>
      </c>
    </row>
    <row r="923" spans="1:6" ht="31.5" x14ac:dyDescent="0.25">
      <c r="A923" s="129"/>
      <c r="B923" s="120"/>
      <c r="C923" s="27" t="s">
        <v>424</v>
      </c>
      <c r="D923" s="27" t="s">
        <v>1199</v>
      </c>
      <c r="E923" s="27">
        <v>1632483.44</v>
      </c>
      <c r="F923" s="27">
        <v>136040.29</v>
      </c>
    </row>
    <row r="924" spans="1:6" ht="63" x14ac:dyDescent="0.25">
      <c r="A924" s="129"/>
      <c r="B924" s="120"/>
      <c r="C924" s="27" t="s">
        <v>417</v>
      </c>
      <c r="D924" s="27" t="s">
        <v>1510</v>
      </c>
      <c r="E924" s="27">
        <v>896942.07999999996</v>
      </c>
      <c r="F924" s="27">
        <v>74745.17</v>
      </c>
    </row>
    <row r="925" spans="1:6" ht="31.5" x14ac:dyDescent="0.25">
      <c r="A925" s="129"/>
      <c r="B925" s="120"/>
      <c r="C925" s="27" t="s">
        <v>421</v>
      </c>
      <c r="D925" s="27" t="s">
        <v>1511</v>
      </c>
      <c r="E925" s="27">
        <v>508734.57</v>
      </c>
      <c r="F925" s="27">
        <v>42394.55</v>
      </c>
    </row>
    <row r="926" spans="1:6" ht="31.5" x14ac:dyDescent="0.25">
      <c r="A926" s="129"/>
      <c r="B926" s="120"/>
      <c r="C926" s="27" t="s">
        <v>416</v>
      </c>
      <c r="D926" s="27" t="s">
        <v>1199</v>
      </c>
      <c r="E926" s="27">
        <v>850155.17</v>
      </c>
      <c r="F926" s="27">
        <v>70846.259999999995</v>
      </c>
    </row>
    <row r="927" spans="1:6" ht="63" x14ac:dyDescent="0.25">
      <c r="A927" s="130"/>
      <c r="B927" s="132"/>
      <c r="C927" s="27" t="s">
        <v>418</v>
      </c>
      <c r="D927" s="27" t="s">
        <v>419</v>
      </c>
      <c r="E927" s="27">
        <v>719476.98</v>
      </c>
      <c r="F927" s="27">
        <v>59956.42</v>
      </c>
    </row>
    <row r="928" spans="1:6" ht="47.25" x14ac:dyDescent="0.25">
      <c r="A928" s="130"/>
      <c r="B928" s="132"/>
      <c r="C928" s="27" t="s">
        <v>423</v>
      </c>
      <c r="D928" s="27" t="s">
        <v>1512</v>
      </c>
      <c r="E928" s="27">
        <v>890267.29</v>
      </c>
      <c r="F928" s="27">
        <v>74188.94</v>
      </c>
    </row>
    <row r="929" spans="1:43" ht="47.25" x14ac:dyDescent="0.25">
      <c r="A929" s="131"/>
      <c r="B929" s="133"/>
      <c r="C929" s="27" t="s">
        <v>420</v>
      </c>
      <c r="D929" s="27" t="s">
        <v>1513</v>
      </c>
      <c r="E929" s="27">
        <v>484802.49</v>
      </c>
      <c r="F929" s="27">
        <v>40400.21</v>
      </c>
    </row>
    <row r="930" spans="1:43" ht="25.5" customHeight="1" x14ac:dyDescent="0.25">
      <c r="A930" s="116">
        <v>145</v>
      </c>
      <c r="B930" s="119" t="s">
        <v>1514</v>
      </c>
      <c r="C930" s="22" t="s">
        <v>76</v>
      </c>
      <c r="D930" s="22" t="s">
        <v>43</v>
      </c>
      <c r="E930" s="82">
        <v>1826971.91</v>
      </c>
      <c r="F930" s="82">
        <v>152247.66</v>
      </c>
    </row>
    <row r="931" spans="1:43" ht="30" customHeight="1" x14ac:dyDescent="0.25">
      <c r="A931" s="117"/>
      <c r="B931" s="126"/>
      <c r="C931" s="22" t="s">
        <v>77</v>
      </c>
      <c r="D931" s="22" t="s">
        <v>78</v>
      </c>
      <c r="E931" s="82">
        <v>1495049.79</v>
      </c>
      <c r="F931" s="82">
        <v>124587.49</v>
      </c>
    </row>
    <row r="932" spans="1:43" ht="47.25" x14ac:dyDescent="0.25">
      <c r="A932" s="117"/>
      <c r="B932" s="126"/>
      <c r="C932" s="22" t="s">
        <v>79</v>
      </c>
      <c r="D932" s="22" t="s">
        <v>36</v>
      </c>
      <c r="E932" s="82">
        <v>1481335.54</v>
      </c>
      <c r="F932" s="82">
        <v>123444.63</v>
      </c>
    </row>
    <row r="933" spans="1:43" ht="72.75" customHeight="1" x14ac:dyDescent="0.25">
      <c r="A933" s="117"/>
      <c r="B933" s="126"/>
      <c r="C933" s="22" t="s">
        <v>80</v>
      </c>
      <c r="D933" s="22" t="s">
        <v>81</v>
      </c>
      <c r="E933" s="82">
        <v>1333951.56</v>
      </c>
      <c r="F933" s="82">
        <v>111162.63</v>
      </c>
    </row>
    <row r="934" spans="1:43" ht="63" x14ac:dyDescent="0.25">
      <c r="A934" s="117"/>
      <c r="B934" s="126"/>
      <c r="C934" s="22" t="s">
        <v>82</v>
      </c>
      <c r="D934" s="22" t="s">
        <v>83</v>
      </c>
      <c r="E934" s="82">
        <v>864704.32</v>
      </c>
      <c r="F934" s="82">
        <v>72058.7</v>
      </c>
    </row>
    <row r="935" spans="1:43" ht="94.5" x14ac:dyDescent="0.25">
      <c r="A935" s="117"/>
      <c r="B935" s="126"/>
      <c r="C935" s="22" t="s">
        <v>84</v>
      </c>
      <c r="D935" s="22" t="s">
        <v>85</v>
      </c>
      <c r="E935" s="83">
        <v>946223.98</v>
      </c>
      <c r="F935" s="83">
        <v>78852</v>
      </c>
    </row>
    <row r="936" spans="1:43" x14ac:dyDescent="0.25">
      <c r="A936" s="118"/>
      <c r="B936" s="127"/>
      <c r="C936" s="22" t="s">
        <v>86</v>
      </c>
      <c r="D936" s="22" t="s">
        <v>22</v>
      </c>
      <c r="E936" s="83">
        <v>1502786.73</v>
      </c>
      <c r="F936" s="83">
        <v>125232.23</v>
      </c>
    </row>
    <row r="937" spans="1:43" ht="31.5" x14ac:dyDescent="0.25">
      <c r="A937" s="116">
        <v>146</v>
      </c>
      <c r="B937" s="119" t="s">
        <v>298</v>
      </c>
      <c r="C937" s="61" t="s">
        <v>299</v>
      </c>
      <c r="D937" s="61" t="s">
        <v>43</v>
      </c>
      <c r="E937" s="61">
        <v>1325838.2549999999</v>
      </c>
      <c r="F937" s="61">
        <v>110486.52</v>
      </c>
    </row>
    <row r="938" spans="1:43" ht="31.5" x14ac:dyDescent="0.25">
      <c r="A938" s="117"/>
      <c r="B938" s="120"/>
      <c r="C938" s="61" t="s">
        <v>300</v>
      </c>
      <c r="D938" s="61" t="s">
        <v>301</v>
      </c>
      <c r="E938" s="61">
        <v>912949.45</v>
      </c>
      <c r="F938" s="61">
        <v>76079.12</v>
      </c>
    </row>
    <row r="939" spans="1:43" ht="31.5" x14ac:dyDescent="0.25">
      <c r="A939" s="117"/>
      <c r="B939" s="120"/>
      <c r="C939" s="61" t="s">
        <v>302</v>
      </c>
      <c r="D939" s="61" t="s">
        <v>126</v>
      </c>
      <c r="E939" s="61">
        <v>915038.38</v>
      </c>
      <c r="F939" s="61">
        <v>76253</v>
      </c>
    </row>
    <row r="940" spans="1:43" ht="17.25" customHeight="1" x14ac:dyDescent="0.25">
      <c r="A940" s="117"/>
      <c r="B940" s="120"/>
      <c r="C940" s="61" t="s">
        <v>303</v>
      </c>
      <c r="D940" s="61" t="s">
        <v>22</v>
      </c>
      <c r="E940" s="61">
        <v>931740.57</v>
      </c>
      <c r="F940" s="61">
        <v>77645.05</v>
      </c>
    </row>
    <row r="941" spans="1:43" ht="47.25" x14ac:dyDescent="0.25">
      <c r="A941" s="117"/>
      <c r="B941" s="120"/>
      <c r="C941" s="61" t="s">
        <v>304</v>
      </c>
      <c r="D941" s="61" t="s">
        <v>542</v>
      </c>
      <c r="E941" s="61">
        <v>90790.74</v>
      </c>
      <c r="F941" s="61">
        <v>75815.899999999994</v>
      </c>
    </row>
    <row r="942" spans="1:43" s="8" customFormat="1" ht="34.5" customHeight="1" x14ac:dyDescent="0.25">
      <c r="A942" s="118"/>
      <c r="B942" s="121"/>
      <c r="C942" s="61" t="s">
        <v>305</v>
      </c>
      <c r="D942" s="61" t="s">
        <v>1515</v>
      </c>
      <c r="E942" s="61">
        <v>852249.53</v>
      </c>
      <c r="F942" s="61">
        <v>71020.789999999994</v>
      </c>
      <c r="G942" s="14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1:43" ht="32.25" customHeight="1" x14ac:dyDescent="0.25">
      <c r="A943" s="116">
        <v>147</v>
      </c>
      <c r="B943" s="119" t="s">
        <v>464</v>
      </c>
      <c r="C943" s="61" t="s">
        <v>408</v>
      </c>
      <c r="D943" s="61" t="s">
        <v>14</v>
      </c>
      <c r="E943" s="61">
        <v>223957.62</v>
      </c>
      <c r="F943" s="61">
        <v>31993.95</v>
      </c>
    </row>
    <row r="944" spans="1:43" ht="33" customHeight="1" x14ac:dyDescent="0.25">
      <c r="A944" s="117"/>
      <c r="B944" s="120"/>
      <c r="C944" s="61" t="s">
        <v>1516</v>
      </c>
      <c r="D944" s="61" t="s">
        <v>14</v>
      </c>
      <c r="E944" s="61">
        <v>235714.29</v>
      </c>
      <c r="F944" s="61">
        <v>33673.47</v>
      </c>
    </row>
    <row r="945" spans="1:6" ht="28.5" customHeight="1" x14ac:dyDescent="0.25">
      <c r="A945" s="117"/>
      <c r="B945" s="120"/>
      <c r="C945" s="61" t="s">
        <v>411</v>
      </c>
      <c r="D945" s="61" t="s">
        <v>1517</v>
      </c>
      <c r="E945" s="61">
        <v>287345.76</v>
      </c>
      <c r="F945" s="61">
        <v>23945.48</v>
      </c>
    </row>
    <row r="946" spans="1:6" ht="18" customHeight="1" x14ac:dyDescent="0.25">
      <c r="A946" s="117"/>
      <c r="B946" s="120"/>
      <c r="C946" s="61" t="s">
        <v>409</v>
      </c>
      <c r="D946" s="61" t="s">
        <v>1518</v>
      </c>
      <c r="E946" s="61">
        <v>313317.78000000003</v>
      </c>
      <c r="F946" s="61">
        <v>26109.82</v>
      </c>
    </row>
    <row r="947" spans="1:6" ht="18" customHeight="1" x14ac:dyDescent="0.25">
      <c r="A947" s="117"/>
      <c r="B947" s="120"/>
      <c r="C947" s="61" t="s">
        <v>410</v>
      </c>
      <c r="D947" s="61" t="s">
        <v>1519</v>
      </c>
      <c r="E947" s="61">
        <v>123539.42</v>
      </c>
      <c r="F947" s="61">
        <v>24707.94</v>
      </c>
    </row>
    <row r="948" spans="1:6" ht="32.25" customHeight="1" x14ac:dyDescent="0.25">
      <c r="A948" s="117"/>
      <c r="B948" s="120"/>
      <c r="C948" s="61" t="s">
        <v>1520</v>
      </c>
      <c r="D948" s="61" t="s">
        <v>1519</v>
      </c>
      <c r="E948" s="61">
        <v>87838.13</v>
      </c>
      <c r="F948" s="61">
        <v>21959.53</v>
      </c>
    </row>
    <row r="949" spans="1:6" ht="33" customHeight="1" x14ac:dyDescent="0.25">
      <c r="A949" s="117"/>
      <c r="B949" s="120"/>
      <c r="C949" s="61" t="s">
        <v>413</v>
      </c>
      <c r="D949" s="61" t="s">
        <v>1365</v>
      </c>
      <c r="E949" s="61">
        <v>188185.23</v>
      </c>
      <c r="F949" s="61">
        <v>20909.47</v>
      </c>
    </row>
    <row r="950" spans="1:6" ht="31.5" x14ac:dyDescent="0.25">
      <c r="A950" s="118"/>
      <c r="B950" s="121"/>
      <c r="C950" s="61" t="s">
        <v>1521</v>
      </c>
      <c r="D950" s="61" t="s">
        <v>1365</v>
      </c>
      <c r="E950" s="61">
        <v>104545.45</v>
      </c>
      <c r="F950" s="61">
        <v>26136.36</v>
      </c>
    </row>
    <row r="951" spans="1:6" ht="31.5" x14ac:dyDescent="0.25">
      <c r="A951" s="122">
        <v>148</v>
      </c>
      <c r="B951" s="99" t="s">
        <v>1522</v>
      </c>
      <c r="C951" s="50" t="s">
        <v>525</v>
      </c>
      <c r="D951" s="50" t="s">
        <v>43</v>
      </c>
      <c r="E951" s="50">
        <v>1078276.45</v>
      </c>
      <c r="F951" s="50">
        <v>89856.37</v>
      </c>
    </row>
    <row r="952" spans="1:6" ht="47.25" x14ac:dyDescent="0.25">
      <c r="A952" s="123"/>
      <c r="B952" s="100"/>
      <c r="C952" s="50" t="s">
        <v>465</v>
      </c>
      <c r="D952" s="50" t="s">
        <v>283</v>
      </c>
      <c r="E952" s="27">
        <v>794802.26</v>
      </c>
      <c r="F952" s="27">
        <v>66233.52</v>
      </c>
    </row>
    <row r="953" spans="1:6" ht="63" x14ac:dyDescent="0.25">
      <c r="A953" s="123"/>
      <c r="B953" s="100"/>
      <c r="C953" s="50" t="s">
        <v>466</v>
      </c>
      <c r="D953" s="50" t="s">
        <v>178</v>
      </c>
      <c r="E953" s="27">
        <v>816105.31</v>
      </c>
      <c r="F953" s="27">
        <v>68008.78</v>
      </c>
    </row>
    <row r="954" spans="1:6" ht="63" x14ac:dyDescent="0.25">
      <c r="A954" s="123"/>
      <c r="B954" s="100"/>
      <c r="C954" s="50" t="s">
        <v>467</v>
      </c>
      <c r="D954" s="50" t="s">
        <v>144</v>
      </c>
      <c r="E954" s="27">
        <v>706732.89</v>
      </c>
      <c r="F954" s="27">
        <v>58894.41</v>
      </c>
    </row>
    <row r="955" spans="1:6" ht="34.5" customHeight="1" x14ac:dyDescent="0.25">
      <c r="A955" s="123"/>
      <c r="B955" s="100"/>
      <c r="C955" s="50" t="s">
        <v>468</v>
      </c>
      <c r="D955" s="50" t="s">
        <v>469</v>
      </c>
      <c r="E955" s="27">
        <v>749754.15</v>
      </c>
      <c r="F955" s="27">
        <v>62479.51</v>
      </c>
    </row>
    <row r="956" spans="1:6" ht="48" customHeight="1" x14ac:dyDescent="0.25">
      <c r="A956" s="123"/>
      <c r="B956" s="100"/>
      <c r="C956" s="50" t="s">
        <v>470</v>
      </c>
      <c r="D956" s="50" t="s">
        <v>471</v>
      </c>
      <c r="E956" s="27">
        <v>736272</v>
      </c>
      <c r="F956" s="27">
        <v>61356</v>
      </c>
    </row>
    <row r="957" spans="1:6" ht="31.5" x14ac:dyDescent="0.25">
      <c r="A957" s="124"/>
      <c r="B957" s="101"/>
      <c r="C957" s="50" t="s">
        <v>472</v>
      </c>
      <c r="D957" s="50" t="s">
        <v>6</v>
      </c>
      <c r="E957" s="27">
        <v>764365.15</v>
      </c>
      <c r="F957" s="27">
        <v>63697.1</v>
      </c>
    </row>
    <row r="958" spans="1:6" ht="31.5" x14ac:dyDescent="0.25">
      <c r="A958" s="110">
        <v>149</v>
      </c>
      <c r="B958" s="115" t="s">
        <v>1523</v>
      </c>
      <c r="C958" s="61" t="s">
        <v>1524</v>
      </c>
      <c r="D958" s="61" t="s">
        <v>43</v>
      </c>
      <c r="E958" s="61">
        <v>1774547.33</v>
      </c>
      <c r="F958" s="61">
        <v>147879</v>
      </c>
    </row>
    <row r="959" spans="1:6" ht="31.5" x14ac:dyDescent="0.25">
      <c r="A959" s="110"/>
      <c r="B959" s="125"/>
      <c r="C959" s="61" t="s">
        <v>361</v>
      </c>
      <c r="D959" s="61" t="s">
        <v>22</v>
      </c>
      <c r="E959" s="61">
        <v>1025904.21</v>
      </c>
      <c r="F959" s="61">
        <v>85492</v>
      </c>
    </row>
    <row r="960" spans="1:6" ht="31.5" x14ac:dyDescent="0.25">
      <c r="A960" s="110"/>
      <c r="B960" s="125"/>
      <c r="C960" s="61" t="s">
        <v>360</v>
      </c>
      <c r="D960" s="61" t="s">
        <v>1525</v>
      </c>
      <c r="E960" s="61">
        <v>674995.46</v>
      </c>
      <c r="F960" s="61">
        <v>56250</v>
      </c>
    </row>
    <row r="961" spans="1:6" ht="31.5" x14ac:dyDescent="0.25">
      <c r="A961" s="116">
        <v>150</v>
      </c>
      <c r="B961" s="119" t="s">
        <v>11</v>
      </c>
      <c r="C961" s="61" t="s">
        <v>3</v>
      </c>
      <c r="D961" s="61" t="s">
        <v>14</v>
      </c>
      <c r="E961" s="27">
        <v>1202429.26</v>
      </c>
      <c r="F961" s="27">
        <v>100202.44</v>
      </c>
    </row>
    <row r="962" spans="1:6" x14ac:dyDescent="0.25">
      <c r="A962" s="117"/>
      <c r="B962" s="120"/>
      <c r="C962" s="61" t="s">
        <v>5</v>
      </c>
      <c r="D962" s="61" t="s">
        <v>6</v>
      </c>
      <c r="E962" s="27">
        <v>843054.91</v>
      </c>
      <c r="F962" s="27">
        <v>70254.58</v>
      </c>
    </row>
    <row r="963" spans="1:6" ht="31.5" customHeight="1" x14ac:dyDescent="0.25">
      <c r="A963" s="117"/>
      <c r="B963" s="120"/>
      <c r="C963" s="61" t="s">
        <v>7</v>
      </c>
      <c r="D963" s="61" t="s">
        <v>8</v>
      </c>
      <c r="E963" s="27">
        <v>624731.19999999995</v>
      </c>
      <c r="F963" s="27">
        <v>52060.93</v>
      </c>
    </row>
    <row r="964" spans="1:6" ht="48.75" customHeight="1" x14ac:dyDescent="0.25">
      <c r="A964" s="117"/>
      <c r="B964" s="120"/>
      <c r="C964" s="61" t="s">
        <v>1526</v>
      </c>
      <c r="D964" s="61" t="s">
        <v>9</v>
      </c>
      <c r="E964" s="27">
        <v>243849.38</v>
      </c>
      <c r="F964" s="27">
        <v>48769.88</v>
      </c>
    </row>
    <row r="965" spans="1:6" ht="47.25" customHeight="1" x14ac:dyDescent="0.25">
      <c r="A965" s="118"/>
      <c r="B965" s="121"/>
      <c r="C965" s="61" t="s">
        <v>1527</v>
      </c>
      <c r="D965" s="61" t="s">
        <v>1528</v>
      </c>
      <c r="E965" s="27">
        <v>380835.36</v>
      </c>
      <c r="F965" s="27">
        <v>38083.54</v>
      </c>
    </row>
    <row r="966" spans="1:6" ht="31.5" x14ac:dyDescent="0.25">
      <c r="A966" s="112">
        <v>151</v>
      </c>
      <c r="B966" s="119" t="s">
        <v>1529</v>
      </c>
      <c r="C966" s="61" t="s">
        <v>174</v>
      </c>
      <c r="D966" s="61" t="s">
        <v>14</v>
      </c>
      <c r="E966" s="84">
        <v>1356264</v>
      </c>
      <c r="F966" s="84">
        <f>E966/12</f>
        <v>113022</v>
      </c>
    </row>
    <row r="967" spans="1:6" ht="31.5" x14ac:dyDescent="0.25">
      <c r="A967" s="113"/>
      <c r="B967" s="126"/>
      <c r="C967" s="61" t="s">
        <v>1530</v>
      </c>
      <c r="D967" s="61" t="s">
        <v>894</v>
      </c>
      <c r="E967" s="84">
        <v>829849</v>
      </c>
      <c r="F967" s="84">
        <f t="shared" ref="F967:F971" si="35">E967/12</f>
        <v>69154.083333333328</v>
      </c>
    </row>
    <row r="968" spans="1:6" x14ac:dyDescent="0.25">
      <c r="A968" s="113"/>
      <c r="B968" s="126"/>
      <c r="C968" s="61" t="s">
        <v>175</v>
      </c>
      <c r="D968" s="61" t="s">
        <v>6</v>
      </c>
      <c r="E968" s="84">
        <v>821465</v>
      </c>
      <c r="F968" s="84">
        <f t="shared" si="35"/>
        <v>68455.416666666672</v>
      </c>
    </row>
    <row r="969" spans="1:6" ht="31.5" x14ac:dyDescent="0.25">
      <c r="A969" s="113"/>
      <c r="B969" s="126"/>
      <c r="C969" s="61" t="s">
        <v>179</v>
      </c>
      <c r="D969" s="61" t="s">
        <v>295</v>
      </c>
      <c r="E969" s="84">
        <v>631883</v>
      </c>
      <c r="F969" s="84">
        <f t="shared" si="35"/>
        <v>52656.916666666664</v>
      </c>
    </row>
    <row r="970" spans="1:6" ht="31.5" x14ac:dyDescent="0.25">
      <c r="A970" s="113"/>
      <c r="B970" s="126"/>
      <c r="C970" s="61" t="s">
        <v>177</v>
      </c>
      <c r="D970" s="61" t="s">
        <v>1531</v>
      </c>
      <c r="E970" s="84">
        <v>588368</v>
      </c>
      <c r="F970" s="84">
        <f t="shared" si="35"/>
        <v>49030.666666666664</v>
      </c>
    </row>
    <row r="971" spans="1:6" ht="31.5" x14ac:dyDescent="0.25">
      <c r="A971" s="113"/>
      <c r="B971" s="126"/>
      <c r="C971" s="20" t="s">
        <v>176</v>
      </c>
      <c r="D971" s="20" t="s">
        <v>159</v>
      </c>
      <c r="E971" s="85">
        <v>631218</v>
      </c>
      <c r="F971" s="85">
        <f t="shared" si="35"/>
        <v>52601.5</v>
      </c>
    </row>
    <row r="972" spans="1:6" ht="31.5" x14ac:dyDescent="0.25">
      <c r="A972" s="114"/>
      <c r="B972" s="127"/>
      <c r="C972" s="20" t="s">
        <v>1532</v>
      </c>
      <c r="D972" s="20" t="s">
        <v>796</v>
      </c>
      <c r="E972" s="85">
        <v>273346</v>
      </c>
      <c r="F972" s="85">
        <f>E972/6</f>
        <v>45557.666666666664</v>
      </c>
    </row>
    <row r="973" spans="1:6" ht="17.25" customHeight="1" x14ac:dyDescent="0.25">
      <c r="A973" s="116">
        <v>152</v>
      </c>
      <c r="B973" s="119" t="s">
        <v>488</v>
      </c>
      <c r="C973" s="61" t="s">
        <v>1533</v>
      </c>
      <c r="D973" s="61" t="s">
        <v>14</v>
      </c>
      <c r="E973" s="61">
        <v>882464.84</v>
      </c>
      <c r="F973" s="61">
        <f>SUM(E973)/12</f>
        <v>73538.736666666664</v>
      </c>
    </row>
    <row r="974" spans="1:6" ht="31.5" x14ac:dyDescent="0.25">
      <c r="A974" s="117"/>
      <c r="B974" s="120"/>
      <c r="C974" s="61" t="s">
        <v>1534</v>
      </c>
      <c r="D974" s="61" t="s">
        <v>1535</v>
      </c>
      <c r="E974" s="61">
        <v>387096.75</v>
      </c>
      <c r="F974" s="61">
        <f t="shared" ref="F974:F979" si="36">SUM(E974)/12</f>
        <v>32258.0625</v>
      </c>
    </row>
    <row r="975" spans="1:6" x14ac:dyDescent="0.25">
      <c r="A975" s="117"/>
      <c r="B975" s="120"/>
      <c r="C975" s="61" t="s">
        <v>1536</v>
      </c>
      <c r="D975" s="61" t="s">
        <v>1133</v>
      </c>
      <c r="E975" s="61">
        <v>803342.61</v>
      </c>
      <c r="F975" s="61">
        <f t="shared" si="36"/>
        <v>66945.217499999999</v>
      </c>
    </row>
    <row r="976" spans="1:6" ht="31.5" x14ac:dyDescent="0.25">
      <c r="A976" s="117"/>
      <c r="B976" s="120"/>
      <c r="C976" s="61" t="s">
        <v>489</v>
      </c>
      <c r="D976" s="61" t="s">
        <v>492</v>
      </c>
      <c r="E976" s="61">
        <v>417820.4</v>
      </c>
      <c r="F976" s="61">
        <f t="shared" si="36"/>
        <v>34818.366666666669</v>
      </c>
    </row>
    <row r="977" spans="1:7" ht="31.5" x14ac:dyDescent="0.25">
      <c r="A977" s="117"/>
      <c r="B977" s="120"/>
      <c r="C977" s="61" t="s">
        <v>491</v>
      </c>
      <c r="D977" s="61" t="s">
        <v>22</v>
      </c>
      <c r="E977" s="61">
        <v>787230.13</v>
      </c>
      <c r="F977" s="61">
        <f t="shared" si="36"/>
        <v>65602.510833333334</v>
      </c>
    </row>
    <row r="978" spans="1:7" ht="31.5" x14ac:dyDescent="0.25">
      <c r="A978" s="117"/>
      <c r="B978" s="120"/>
      <c r="C978" s="61" t="s">
        <v>490</v>
      </c>
      <c r="D978" s="61" t="s">
        <v>345</v>
      </c>
      <c r="E978" s="61">
        <v>801011.34</v>
      </c>
      <c r="F978" s="61">
        <f t="shared" si="36"/>
        <v>66750.944999999992</v>
      </c>
    </row>
    <row r="979" spans="1:7" ht="33.75" customHeight="1" x14ac:dyDescent="0.25">
      <c r="A979" s="118"/>
      <c r="B979" s="121"/>
      <c r="C979" s="61" t="s">
        <v>1537</v>
      </c>
      <c r="D979" s="61" t="s">
        <v>324</v>
      </c>
      <c r="E979" s="61">
        <v>441515.7</v>
      </c>
      <c r="F979" s="61">
        <f t="shared" si="36"/>
        <v>36792.974999999999</v>
      </c>
    </row>
    <row r="980" spans="1:7" s="2" customFormat="1" ht="29.25" customHeight="1" x14ac:dyDescent="0.25">
      <c r="A980" s="110">
        <v>153</v>
      </c>
      <c r="B980" s="115" t="s">
        <v>356</v>
      </c>
      <c r="C980" s="61" t="s">
        <v>357</v>
      </c>
      <c r="D980" s="61" t="s">
        <v>14</v>
      </c>
      <c r="E980" s="61">
        <v>681691.75</v>
      </c>
      <c r="F980" s="61">
        <v>56807.64</v>
      </c>
      <c r="G980" s="14"/>
    </row>
    <row r="981" spans="1:7" ht="64.5" customHeight="1" x14ac:dyDescent="0.25">
      <c r="A981" s="110"/>
      <c r="B981" s="125"/>
      <c r="C981" s="61" t="s">
        <v>358</v>
      </c>
      <c r="D981" s="61" t="s">
        <v>22</v>
      </c>
      <c r="E981" s="61">
        <v>525723.63</v>
      </c>
      <c r="F981" s="61">
        <v>43810.3</v>
      </c>
    </row>
    <row r="982" spans="1:7" ht="48" customHeight="1" x14ac:dyDescent="0.25">
      <c r="A982" s="110"/>
      <c r="B982" s="125"/>
      <c r="C982" s="61" t="s">
        <v>1538</v>
      </c>
      <c r="D982" s="61" t="s">
        <v>359</v>
      </c>
      <c r="E982" s="61">
        <v>479718.22</v>
      </c>
      <c r="F982" s="61">
        <v>39976.519999999997</v>
      </c>
    </row>
    <row r="983" spans="1:7" ht="51.75" customHeight="1" x14ac:dyDescent="0.25">
      <c r="A983" s="110"/>
      <c r="B983" s="125"/>
      <c r="C983" s="61" t="s">
        <v>684</v>
      </c>
      <c r="D983" s="61" t="s">
        <v>120</v>
      </c>
      <c r="E983" s="61">
        <v>209966.4</v>
      </c>
      <c r="F983" s="61">
        <v>26245.8</v>
      </c>
    </row>
    <row r="984" spans="1:7" ht="0.75" hidden="1" customHeight="1" x14ac:dyDescent="0.25">
      <c r="A984" s="110"/>
      <c r="B984" s="125"/>
      <c r="C984" s="61" t="s">
        <v>1539</v>
      </c>
      <c r="D984" s="61" t="s">
        <v>1540</v>
      </c>
      <c r="E984" s="61">
        <v>196274.32</v>
      </c>
      <c r="F984" s="61">
        <v>28039.19</v>
      </c>
    </row>
    <row r="985" spans="1:7" ht="63" x14ac:dyDescent="0.25">
      <c r="A985" s="110"/>
      <c r="B985" s="125"/>
      <c r="C985" s="61" t="s">
        <v>1541</v>
      </c>
      <c r="D985" s="61" t="s">
        <v>1542</v>
      </c>
      <c r="E985" s="61">
        <v>463124.43</v>
      </c>
      <c r="F985" s="61">
        <v>38593.699999999997</v>
      </c>
    </row>
    <row r="986" spans="1:7" ht="47.25" x14ac:dyDescent="0.25">
      <c r="A986" s="110"/>
      <c r="B986" s="125"/>
      <c r="C986" s="61" t="s">
        <v>1543</v>
      </c>
      <c r="D986" s="61" t="s">
        <v>120</v>
      </c>
      <c r="E986" s="61">
        <v>6490.91</v>
      </c>
      <c r="F986" s="61">
        <v>6490.91</v>
      </c>
    </row>
    <row r="987" spans="1:7" ht="63" x14ac:dyDescent="0.25">
      <c r="A987" s="110"/>
      <c r="B987" s="125"/>
      <c r="C987" s="61" t="s">
        <v>1544</v>
      </c>
      <c r="D987" s="61" t="s">
        <v>1545</v>
      </c>
      <c r="E987" s="61">
        <v>382553.5</v>
      </c>
      <c r="F987" s="61">
        <v>31879.46</v>
      </c>
    </row>
    <row r="988" spans="1:7" ht="47.25" x14ac:dyDescent="0.25">
      <c r="A988" s="110"/>
      <c r="B988" s="125"/>
      <c r="C988" s="61" t="s">
        <v>1546</v>
      </c>
      <c r="D988" s="61" t="s">
        <v>1540</v>
      </c>
      <c r="E988" s="61">
        <v>132947.01</v>
      </c>
      <c r="F988" s="61">
        <v>33236.75</v>
      </c>
    </row>
    <row r="989" spans="1:7" x14ac:dyDescent="0.25">
      <c r="A989" s="110">
        <v>154</v>
      </c>
      <c r="B989" s="111" t="s">
        <v>1547</v>
      </c>
      <c r="C989" s="92" t="s">
        <v>505</v>
      </c>
      <c r="D989" s="95" t="s">
        <v>43</v>
      </c>
      <c r="E989" s="27">
        <v>1619498.24</v>
      </c>
      <c r="F989" s="27">
        <f>E989/12</f>
        <v>134958.18666666668</v>
      </c>
    </row>
    <row r="990" spans="1:7" ht="47.25" x14ac:dyDescent="0.25">
      <c r="A990" s="110"/>
      <c r="B990" s="111"/>
      <c r="C990" s="93" t="s">
        <v>506</v>
      </c>
      <c r="D990" s="95" t="s">
        <v>507</v>
      </c>
      <c r="E990" s="27">
        <v>711642.72</v>
      </c>
      <c r="F990" s="27">
        <f t="shared" ref="F990:F995" si="37">E990/12</f>
        <v>59303.56</v>
      </c>
    </row>
    <row r="991" spans="1:7" ht="78.75" x14ac:dyDescent="0.25">
      <c r="A991" s="110"/>
      <c r="B991" s="111"/>
      <c r="C991" s="93" t="s">
        <v>508</v>
      </c>
      <c r="D991" s="95" t="s">
        <v>509</v>
      </c>
      <c r="E991" s="27">
        <v>117037.99</v>
      </c>
      <c r="F991" s="27">
        <f>E991/2</f>
        <v>58518.995000000003</v>
      </c>
    </row>
    <row r="992" spans="1:7" ht="31.5" x14ac:dyDescent="0.25">
      <c r="A992" s="110"/>
      <c r="B992" s="111"/>
      <c r="C992" s="93" t="s">
        <v>510</v>
      </c>
      <c r="D992" s="95" t="s">
        <v>22</v>
      </c>
      <c r="E992" s="27">
        <v>767100</v>
      </c>
      <c r="F992" s="27">
        <f t="shared" si="37"/>
        <v>63925</v>
      </c>
    </row>
    <row r="993" spans="1:8" ht="47.25" x14ac:dyDescent="0.25">
      <c r="A993" s="110"/>
      <c r="B993" s="111"/>
      <c r="C993" s="93" t="s">
        <v>511</v>
      </c>
      <c r="D993" s="95" t="s">
        <v>64</v>
      </c>
      <c r="E993" s="27">
        <v>773635.56</v>
      </c>
      <c r="F993" s="27">
        <f t="shared" si="37"/>
        <v>64469.630000000005</v>
      </c>
      <c r="H993" s="10"/>
    </row>
    <row r="994" spans="1:8" ht="63" x14ac:dyDescent="0.25">
      <c r="A994" s="110"/>
      <c r="B994" s="111"/>
      <c r="C994" s="93" t="s">
        <v>512</v>
      </c>
      <c r="D994" s="95" t="s">
        <v>83</v>
      </c>
      <c r="E994" s="27">
        <v>715254.36</v>
      </c>
      <c r="F994" s="27">
        <f t="shared" si="37"/>
        <v>59604.53</v>
      </c>
      <c r="H994" s="10"/>
    </row>
    <row r="995" spans="1:8" ht="47.25" x14ac:dyDescent="0.25">
      <c r="A995" s="110"/>
      <c r="B995" s="111"/>
      <c r="C995" s="93" t="s">
        <v>513</v>
      </c>
      <c r="D995" s="50" t="s">
        <v>64</v>
      </c>
      <c r="E995" s="27">
        <v>736476.96</v>
      </c>
      <c r="F995" s="27">
        <f t="shared" si="37"/>
        <v>61373.079999999994</v>
      </c>
      <c r="H995" s="10"/>
    </row>
    <row r="996" spans="1:8" ht="48" customHeight="1" x14ac:dyDescent="0.25">
      <c r="A996" s="110"/>
      <c r="B996" s="111"/>
      <c r="C996" s="93" t="s">
        <v>514</v>
      </c>
      <c r="D996" s="95" t="s">
        <v>229</v>
      </c>
      <c r="E996" s="27">
        <v>270289.37</v>
      </c>
      <c r="F996" s="27">
        <f>E996/7.5</f>
        <v>36038.582666666669</v>
      </c>
      <c r="H996" s="10"/>
    </row>
    <row r="997" spans="1:8" ht="31.5" x14ac:dyDescent="0.25">
      <c r="A997" s="112">
        <v>155</v>
      </c>
      <c r="B997" s="115" t="s">
        <v>1548</v>
      </c>
      <c r="C997" s="61" t="s">
        <v>180</v>
      </c>
      <c r="D997" s="61" t="s">
        <v>43</v>
      </c>
      <c r="E997" s="61">
        <v>1006981.6</v>
      </c>
      <c r="F997" s="61">
        <v>83915.13</v>
      </c>
    </row>
    <row r="998" spans="1:8" ht="31.5" x14ac:dyDescent="0.25">
      <c r="A998" s="113"/>
      <c r="B998" s="115"/>
      <c r="C998" s="61" t="s">
        <v>1549</v>
      </c>
      <c r="D998" s="61" t="s">
        <v>126</v>
      </c>
      <c r="E998" s="61">
        <v>1353883.82</v>
      </c>
      <c r="F998" s="61">
        <v>112823.65</v>
      </c>
    </row>
    <row r="999" spans="1:8" ht="31.5" x14ac:dyDescent="0.25">
      <c r="A999" s="113"/>
      <c r="B999" s="115"/>
      <c r="C999" s="61" t="s">
        <v>181</v>
      </c>
      <c r="D999" s="61" t="s">
        <v>45</v>
      </c>
      <c r="E999" s="61">
        <v>814235.71</v>
      </c>
      <c r="F999" s="61">
        <v>67852.98</v>
      </c>
    </row>
    <row r="1000" spans="1:8" ht="31.5" x14ac:dyDescent="0.25">
      <c r="A1000" s="113"/>
      <c r="B1000" s="115"/>
      <c r="C1000" s="61" t="s">
        <v>182</v>
      </c>
      <c r="D1000" s="61" t="s">
        <v>203</v>
      </c>
      <c r="E1000" s="61">
        <v>561399.93000000005</v>
      </c>
      <c r="F1000" s="61">
        <v>46783.33</v>
      </c>
    </row>
    <row r="1001" spans="1:8" ht="31.5" x14ac:dyDescent="0.25">
      <c r="A1001" s="113"/>
      <c r="B1001" s="115"/>
      <c r="C1001" s="61" t="s">
        <v>1550</v>
      </c>
      <c r="D1001" s="61" t="s">
        <v>128</v>
      </c>
      <c r="E1001" s="61">
        <v>706101.62</v>
      </c>
      <c r="F1001" s="61">
        <v>58841.8</v>
      </c>
    </row>
    <row r="1002" spans="1:8" ht="31.5" x14ac:dyDescent="0.25">
      <c r="A1002" s="113"/>
      <c r="B1002" s="115"/>
      <c r="C1002" s="22" t="s">
        <v>184</v>
      </c>
      <c r="D1002" s="61" t="s">
        <v>49</v>
      </c>
      <c r="E1002" s="27">
        <v>638086.21</v>
      </c>
      <c r="F1002" s="27">
        <v>53173.86</v>
      </c>
    </row>
    <row r="1003" spans="1:8" ht="31.5" x14ac:dyDescent="0.25">
      <c r="A1003" s="114"/>
      <c r="B1003" s="115"/>
      <c r="C1003" s="22" t="s">
        <v>185</v>
      </c>
      <c r="D1003" s="22" t="s">
        <v>22</v>
      </c>
      <c r="E1003" s="27">
        <v>980841.43</v>
      </c>
      <c r="F1003" s="27">
        <v>81736.789999999994</v>
      </c>
    </row>
    <row r="1004" spans="1:8" ht="31.5" x14ac:dyDescent="0.25">
      <c r="A1004" s="116">
        <v>156</v>
      </c>
      <c r="B1004" s="119" t="s">
        <v>400</v>
      </c>
      <c r="C1004" s="61" t="s">
        <v>401</v>
      </c>
      <c r="D1004" s="61" t="s">
        <v>43</v>
      </c>
      <c r="E1004" s="61">
        <v>1015003.3</v>
      </c>
      <c r="F1004" s="61">
        <f>E1004/12</f>
        <v>84583.608333333337</v>
      </c>
    </row>
    <row r="1005" spans="1:8" x14ac:dyDescent="0.25">
      <c r="A1005" s="117"/>
      <c r="B1005" s="120"/>
      <c r="C1005" s="61" t="s">
        <v>1551</v>
      </c>
      <c r="D1005" s="61" t="s">
        <v>1552</v>
      </c>
      <c r="E1005" s="61">
        <v>572828.37</v>
      </c>
      <c r="F1005" s="61">
        <f t="shared" ref="F1005:F1010" si="38">E1005/12</f>
        <v>47735.697500000002</v>
      </c>
    </row>
    <row r="1006" spans="1:8" x14ac:dyDescent="0.25">
      <c r="A1006" s="117"/>
      <c r="B1006" s="120"/>
      <c r="C1006" s="61" t="s">
        <v>406</v>
      </c>
      <c r="D1006" s="61" t="s">
        <v>407</v>
      </c>
      <c r="E1006" s="61">
        <v>751623.87</v>
      </c>
      <c r="F1006" s="61">
        <f t="shared" si="38"/>
        <v>62635.322500000002</v>
      </c>
    </row>
    <row r="1007" spans="1:8" ht="47.25" x14ac:dyDescent="0.25">
      <c r="A1007" s="117"/>
      <c r="B1007" s="120"/>
      <c r="C1007" s="61" t="s">
        <v>1553</v>
      </c>
      <c r="D1007" s="61" t="s">
        <v>1554</v>
      </c>
      <c r="E1007" s="61">
        <v>640777.22</v>
      </c>
      <c r="F1007" s="61">
        <f t="shared" si="38"/>
        <v>53398.101666666662</v>
      </c>
    </row>
    <row r="1008" spans="1:8" ht="31.5" x14ac:dyDescent="0.25">
      <c r="A1008" s="117"/>
      <c r="B1008" s="120"/>
      <c r="C1008" s="61" t="s">
        <v>403</v>
      </c>
      <c r="D1008" s="61" t="s">
        <v>404</v>
      </c>
      <c r="E1008" s="61">
        <v>770231.27</v>
      </c>
      <c r="F1008" s="61">
        <f t="shared" si="38"/>
        <v>64185.939166666671</v>
      </c>
    </row>
    <row r="1009" spans="1:6" ht="31.5" x14ac:dyDescent="0.25">
      <c r="A1009" s="117"/>
      <c r="B1009" s="120"/>
      <c r="C1009" s="61" t="s">
        <v>405</v>
      </c>
      <c r="D1009" s="61" t="s">
        <v>1555</v>
      </c>
      <c r="E1009" s="61">
        <v>738110.37</v>
      </c>
      <c r="F1009" s="61">
        <f t="shared" si="38"/>
        <v>61509.197500000002</v>
      </c>
    </row>
    <row r="1010" spans="1:6" ht="31.5" x14ac:dyDescent="0.25">
      <c r="A1010" s="118"/>
      <c r="B1010" s="121"/>
      <c r="C1010" s="61" t="s">
        <v>402</v>
      </c>
      <c r="D1010" s="61" t="s">
        <v>22</v>
      </c>
      <c r="E1010" s="61">
        <v>667147.14</v>
      </c>
      <c r="F1010" s="61">
        <f t="shared" si="38"/>
        <v>55595.595000000001</v>
      </c>
    </row>
    <row r="1011" spans="1:6" x14ac:dyDescent="0.25">
      <c r="A1011" s="122">
        <v>157</v>
      </c>
      <c r="B1011" s="99" t="s">
        <v>447</v>
      </c>
      <c r="C1011" s="50" t="s">
        <v>448</v>
      </c>
      <c r="D1011" s="50" t="s">
        <v>43</v>
      </c>
      <c r="E1011" s="27">
        <v>1227383.1299999999</v>
      </c>
      <c r="F1011" s="27">
        <f>E1011/12</f>
        <v>102281.92749999999</v>
      </c>
    </row>
    <row r="1012" spans="1:6" ht="31.5" x14ac:dyDescent="0.25">
      <c r="A1012" s="123"/>
      <c r="B1012" s="100"/>
      <c r="C1012" s="50" t="s">
        <v>449</v>
      </c>
      <c r="D1012" s="50" t="s">
        <v>22</v>
      </c>
      <c r="E1012" s="27">
        <v>612861.07999999996</v>
      </c>
      <c r="F1012" s="27">
        <f t="shared" ref="F1012:F1017" si="39">E1012/12</f>
        <v>51071.756666666661</v>
      </c>
    </row>
    <row r="1013" spans="1:6" ht="63" x14ac:dyDescent="0.25">
      <c r="A1013" s="123"/>
      <c r="B1013" s="100"/>
      <c r="C1013" s="50" t="s">
        <v>450</v>
      </c>
      <c r="D1013" s="50" t="s">
        <v>15</v>
      </c>
      <c r="E1013" s="27">
        <v>537822.81000000006</v>
      </c>
      <c r="F1013" s="27">
        <f t="shared" si="39"/>
        <v>44818.567500000005</v>
      </c>
    </row>
    <row r="1014" spans="1:6" ht="63" x14ac:dyDescent="0.25">
      <c r="A1014" s="123"/>
      <c r="B1014" s="100"/>
      <c r="C1014" s="50" t="s">
        <v>451</v>
      </c>
      <c r="D1014" s="50" t="s">
        <v>117</v>
      </c>
      <c r="E1014" s="27">
        <v>536742.53</v>
      </c>
      <c r="F1014" s="27">
        <f t="shared" si="39"/>
        <v>44728.544166666667</v>
      </c>
    </row>
    <row r="1015" spans="1:6" ht="63" x14ac:dyDescent="0.25">
      <c r="A1015" s="123"/>
      <c r="B1015" s="100"/>
      <c r="C1015" s="50" t="s">
        <v>452</v>
      </c>
      <c r="D1015" s="50" t="s">
        <v>453</v>
      </c>
      <c r="E1015" s="27">
        <v>665105.59</v>
      </c>
      <c r="F1015" s="27">
        <f t="shared" si="39"/>
        <v>55425.465833333328</v>
      </c>
    </row>
    <row r="1016" spans="1:6" ht="81.75" customHeight="1" x14ac:dyDescent="0.25">
      <c r="A1016" s="123"/>
      <c r="B1016" s="100"/>
      <c r="C1016" s="50" t="s">
        <v>454</v>
      </c>
      <c r="D1016" s="50" t="s">
        <v>455</v>
      </c>
      <c r="E1016" s="24">
        <v>516346.27</v>
      </c>
      <c r="F1016" s="27">
        <f t="shared" si="39"/>
        <v>43028.855833333335</v>
      </c>
    </row>
    <row r="1017" spans="1:6" ht="63" x14ac:dyDescent="0.25">
      <c r="A1017" s="124"/>
      <c r="B1017" s="101"/>
      <c r="C1017" s="86" t="s">
        <v>456</v>
      </c>
      <c r="D1017" s="86" t="s">
        <v>457</v>
      </c>
      <c r="E1017" s="24">
        <v>535901.52</v>
      </c>
      <c r="F1017" s="27">
        <f t="shared" si="39"/>
        <v>44658.46</v>
      </c>
    </row>
    <row r="1018" spans="1:6" x14ac:dyDescent="0.25">
      <c r="A1018" s="116">
        <v>158</v>
      </c>
      <c r="B1018" s="119" t="s">
        <v>1556</v>
      </c>
      <c r="C1018" s="61" t="s">
        <v>239</v>
      </c>
      <c r="D1018" s="61" t="s">
        <v>43</v>
      </c>
      <c r="E1018" s="61">
        <v>831931.15</v>
      </c>
      <c r="F1018" s="61">
        <v>69327.600000000006</v>
      </c>
    </row>
    <row r="1019" spans="1:6" ht="63" x14ac:dyDescent="0.25">
      <c r="A1019" s="117"/>
      <c r="B1019" s="120"/>
      <c r="C1019" s="61" t="s">
        <v>240</v>
      </c>
      <c r="D1019" s="27" t="s">
        <v>1575</v>
      </c>
      <c r="E1019" s="61">
        <v>455250.48</v>
      </c>
      <c r="F1019" s="61">
        <v>37937.54</v>
      </c>
    </row>
    <row r="1020" spans="1:6" ht="81" customHeight="1" x14ac:dyDescent="0.25">
      <c r="A1020" s="117"/>
      <c r="B1020" s="120"/>
      <c r="C1020" s="61" t="s">
        <v>1557</v>
      </c>
      <c r="D1020" s="61" t="s">
        <v>1558</v>
      </c>
      <c r="E1020" s="61">
        <v>125634.28</v>
      </c>
      <c r="F1020" s="61">
        <v>31408.57</v>
      </c>
    </row>
    <row r="1021" spans="1:6" ht="78.75" x14ac:dyDescent="0.25">
      <c r="A1021" s="117"/>
      <c r="B1021" s="120"/>
      <c r="C1021" s="61" t="s">
        <v>242</v>
      </c>
      <c r="D1021" s="61" t="s">
        <v>1559</v>
      </c>
      <c r="E1021" s="61">
        <v>459434.8</v>
      </c>
      <c r="F1021" s="61">
        <v>38286.230000000003</v>
      </c>
    </row>
    <row r="1022" spans="1:6" ht="63" x14ac:dyDescent="0.25">
      <c r="A1022" s="117"/>
      <c r="B1022" s="120"/>
      <c r="C1022" s="61" t="s">
        <v>243</v>
      </c>
      <c r="D1022" s="61" t="s">
        <v>1560</v>
      </c>
      <c r="E1022" s="61">
        <v>309567.59999999998</v>
      </c>
      <c r="F1022" s="61">
        <v>25797.3</v>
      </c>
    </row>
    <row r="1023" spans="1:6" ht="63" x14ac:dyDescent="0.25">
      <c r="A1023" s="117"/>
      <c r="B1023" s="120"/>
      <c r="C1023" s="61" t="s">
        <v>241</v>
      </c>
      <c r="D1023" s="61" t="s">
        <v>1561</v>
      </c>
      <c r="E1023" s="61">
        <v>334653.56</v>
      </c>
      <c r="F1023" s="61">
        <v>27887.8</v>
      </c>
    </row>
    <row r="1024" spans="1:6" ht="31.5" x14ac:dyDescent="0.25">
      <c r="A1024" s="118"/>
      <c r="B1024" s="121"/>
      <c r="C1024" s="61" t="s">
        <v>1562</v>
      </c>
      <c r="D1024" s="61" t="s">
        <v>22</v>
      </c>
      <c r="E1024" s="61">
        <v>343865.81</v>
      </c>
      <c r="F1024" s="61">
        <v>28655.48</v>
      </c>
    </row>
    <row r="1025" spans="1:7" ht="31.5" x14ac:dyDescent="0.25">
      <c r="A1025" s="108">
        <v>159</v>
      </c>
      <c r="B1025" s="99" t="s">
        <v>515</v>
      </c>
      <c r="C1025" s="50" t="s">
        <v>516</v>
      </c>
      <c r="D1025" s="50" t="s">
        <v>43</v>
      </c>
      <c r="E1025" s="50">
        <v>785273.94</v>
      </c>
      <c r="F1025" s="52">
        <f>E1025/12</f>
        <v>65439.494999999995</v>
      </c>
    </row>
    <row r="1026" spans="1:7" ht="31.5" x14ac:dyDescent="0.25">
      <c r="A1026" s="109"/>
      <c r="B1026" s="101"/>
      <c r="C1026" s="50" t="s">
        <v>517</v>
      </c>
      <c r="D1026" s="50" t="s">
        <v>128</v>
      </c>
      <c r="E1026" s="50">
        <v>411704.43</v>
      </c>
      <c r="F1026" s="52">
        <f>E1026/5</f>
        <v>82340.885999999999</v>
      </c>
    </row>
    <row r="1027" spans="1:7" x14ac:dyDescent="0.25">
      <c r="G1027" s="15"/>
    </row>
    <row r="1028" spans="1:7" x14ac:dyDescent="0.25">
      <c r="G1028" s="15"/>
    </row>
    <row r="1029" spans="1:7" x14ac:dyDescent="0.25">
      <c r="G1029" s="15"/>
    </row>
    <row r="1030" spans="1:7" x14ac:dyDescent="0.25">
      <c r="G1030" s="15"/>
    </row>
    <row r="1031" spans="1:7" x14ac:dyDescent="0.25">
      <c r="G1031" s="15"/>
    </row>
    <row r="1032" spans="1:7" x14ac:dyDescent="0.25">
      <c r="G1032" s="15"/>
    </row>
    <row r="1033" spans="1:7" x14ac:dyDescent="0.25">
      <c r="G1033" s="15"/>
    </row>
    <row r="1034" spans="1:7" x14ac:dyDescent="0.25">
      <c r="G1034" s="15"/>
    </row>
    <row r="1035" spans="1:7" x14ac:dyDescent="0.25">
      <c r="G1035" s="15"/>
    </row>
    <row r="1036" spans="1:7" x14ac:dyDescent="0.25">
      <c r="G1036" s="15"/>
    </row>
    <row r="1037" spans="1:7" x14ac:dyDescent="0.25">
      <c r="G1037" s="15"/>
    </row>
    <row r="1038" spans="1:7" x14ac:dyDescent="0.25">
      <c r="G1038" s="15"/>
    </row>
    <row r="1039" spans="1:7" x14ac:dyDescent="0.25">
      <c r="G1039" s="15"/>
    </row>
    <row r="1040" spans="1:7" x14ac:dyDescent="0.25">
      <c r="G1040" s="15"/>
    </row>
    <row r="1041" spans="7:7" x14ac:dyDescent="0.25">
      <c r="G1041" s="15"/>
    </row>
    <row r="1042" spans="7:7" x14ac:dyDescent="0.25">
      <c r="G1042" s="15"/>
    </row>
    <row r="1043" spans="7:7" x14ac:dyDescent="0.25">
      <c r="G1043" s="15"/>
    </row>
    <row r="1044" spans="7:7" x14ac:dyDescent="0.25">
      <c r="G1044" s="15"/>
    </row>
    <row r="1045" spans="7:7" x14ac:dyDescent="0.25">
      <c r="G1045" s="15"/>
    </row>
    <row r="1046" spans="7:7" x14ac:dyDescent="0.25">
      <c r="G1046" s="15"/>
    </row>
    <row r="1047" spans="7:7" x14ac:dyDescent="0.25">
      <c r="G1047" s="15"/>
    </row>
    <row r="1048" spans="7:7" x14ac:dyDescent="0.25">
      <c r="G1048" s="15"/>
    </row>
    <row r="1049" spans="7:7" x14ac:dyDescent="0.25">
      <c r="G1049" s="15"/>
    </row>
    <row r="1050" spans="7:7" x14ac:dyDescent="0.25">
      <c r="G1050" s="15"/>
    </row>
    <row r="1051" spans="7:7" x14ac:dyDescent="0.25">
      <c r="G1051" s="15"/>
    </row>
    <row r="1052" spans="7:7" x14ac:dyDescent="0.25">
      <c r="G1052" s="15"/>
    </row>
    <row r="1053" spans="7:7" x14ac:dyDescent="0.25">
      <c r="G1053" s="15"/>
    </row>
    <row r="1054" spans="7:7" x14ac:dyDescent="0.25">
      <c r="G1054" s="15"/>
    </row>
    <row r="1055" spans="7:7" x14ac:dyDescent="0.25">
      <c r="G1055" s="15"/>
    </row>
    <row r="1056" spans="7:7" x14ac:dyDescent="0.25">
      <c r="G1056" s="15"/>
    </row>
    <row r="1057" spans="7:7" x14ac:dyDescent="0.25">
      <c r="G1057" s="15"/>
    </row>
    <row r="1058" spans="7:7" x14ac:dyDescent="0.25">
      <c r="G1058" s="15"/>
    </row>
    <row r="1059" spans="7:7" x14ac:dyDescent="0.25">
      <c r="G1059" s="15"/>
    </row>
    <row r="1060" spans="7:7" x14ac:dyDescent="0.25">
      <c r="G1060" s="15"/>
    </row>
    <row r="1061" spans="7:7" x14ac:dyDescent="0.25">
      <c r="G1061" s="15"/>
    </row>
    <row r="1062" spans="7:7" x14ac:dyDescent="0.25">
      <c r="G1062" s="15"/>
    </row>
    <row r="1063" spans="7:7" x14ac:dyDescent="0.25">
      <c r="G1063" s="15"/>
    </row>
    <row r="1064" spans="7:7" x14ac:dyDescent="0.25">
      <c r="G1064" s="15"/>
    </row>
    <row r="1065" spans="7:7" x14ac:dyDescent="0.25">
      <c r="G1065" s="15"/>
    </row>
    <row r="1066" spans="7:7" x14ac:dyDescent="0.25">
      <c r="G1066" s="15"/>
    </row>
    <row r="1067" spans="7:7" x14ac:dyDescent="0.25">
      <c r="G1067" s="15"/>
    </row>
    <row r="1068" spans="7:7" x14ac:dyDescent="0.25">
      <c r="G1068" s="15"/>
    </row>
    <row r="1069" spans="7:7" x14ac:dyDescent="0.25">
      <c r="G1069" s="15"/>
    </row>
    <row r="1070" spans="7:7" x14ac:dyDescent="0.25">
      <c r="G1070" s="15"/>
    </row>
    <row r="1071" spans="7:7" x14ac:dyDescent="0.25">
      <c r="G1071" s="15"/>
    </row>
    <row r="1072" spans="7:7" x14ac:dyDescent="0.25">
      <c r="G1072" s="15"/>
    </row>
    <row r="1073" spans="7:7" x14ac:dyDescent="0.25">
      <c r="G1073" s="15"/>
    </row>
    <row r="1074" spans="7:7" x14ac:dyDescent="0.25">
      <c r="G1074" s="15"/>
    </row>
    <row r="1075" spans="7:7" x14ac:dyDescent="0.25">
      <c r="G1075" s="15"/>
    </row>
    <row r="1076" spans="7:7" x14ac:dyDescent="0.25">
      <c r="G1076" s="15"/>
    </row>
    <row r="1077" spans="7:7" x14ac:dyDescent="0.25">
      <c r="G1077" s="15"/>
    </row>
    <row r="1078" spans="7:7" x14ac:dyDescent="0.25">
      <c r="G1078" s="15"/>
    </row>
    <row r="1079" spans="7:7" x14ac:dyDescent="0.25">
      <c r="G1079" s="15"/>
    </row>
    <row r="1080" spans="7:7" x14ac:dyDescent="0.25">
      <c r="G1080" s="15"/>
    </row>
    <row r="1081" spans="7:7" x14ac:dyDescent="0.25">
      <c r="G1081" s="15"/>
    </row>
    <row r="1082" spans="7:7" x14ac:dyDescent="0.25">
      <c r="G1082" s="15"/>
    </row>
    <row r="1083" spans="7:7" x14ac:dyDescent="0.25">
      <c r="G1083" s="15"/>
    </row>
    <row r="1084" spans="7:7" x14ac:dyDescent="0.25">
      <c r="G1084" s="15"/>
    </row>
    <row r="1085" spans="7:7" x14ac:dyDescent="0.25">
      <c r="G1085" s="15"/>
    </row>
    <row r="1086" spans="7:7" x14ac:dyDescent="0.25">
      <c r="G1086" s="15"/>
    </row>
    <row r="1087" spans="7:7" x14ac:dyDescent="0.25">
      <c r="G1087" s="15"/>
    </row>
    <row r="1088" spans="7:7" x14ac:dyDescent="0.25">
      <c r="G1088" s="15"/>
    </row>
    <row r="1089" spans="7:7" x14ac:dyDescent="0.25">
      <c r="G1089" s="15"/>
    </row>
    <row r="1090" spans="7:7" x14ac:dyDescent="0.25">
      <c r="G1090" s="15"/>
    </row>
    <row r="1091" spans="7:7" x14ac:dyDescent="0.25">
      <c r="G1091" s="15"/>
    </row>
    <row r="1092" spans="7:7" x14ac:dyDescent="0.25">
      <c r="G1092" s="15"/>
    </row>
    <row r="1093" spans="7:7" x14ac:dyDescent="0.25">
      <c r="G1093" s="15"/>
    </row>
    <row r="1094" spans="7:7" x14ac:dyDescent="0.25">
      <c r="G1094" s="15"/>
    </row>
    <row r="1095" spans="7:7" x14ac:dyDescent="0.25">
      <c r="G1095" s="15"/>
    </row>
    <row r="1096" spans="7:7" x14ac:dyDescent="0.25">
      <c r="G1096" s="15"/>
    </row>
    <row r="1097" spans="7:7" x14ac:dyDescent="0.25">
      <c r="G1097" s="15"/>
    </row>
    <row r="1098" spans="7:7" x14ac:dyDescent="0.25">
      <c r="G1098" s="15"/>
    </row>
    <row r="1099" spans="7:7" x14ac:dyDescent="0.25">
      <c r="G1099" s="15"/>
    </row>
    <row r="1100" spans="7:7" x14ac:dyDescent="0.25">
      <c r="G1100" s="15"/>
    </row>
    <row r="1101" spans="7:7" x14ac:dyDescent="0.25">
      <c r="G1101" s="15"/>
    </row>
    <row r="1102" spans="7:7" x14ac:dyDescent="0.25">
      <c r="G1102" s="15"/>
    </row>
    <row r="1103" spans="7:7" x14ac:dyDescent="0.25">
      <c r="G1103" s="15"/>
    </row>
    <row r="1104" spans="7:7" x14ac:dyDescent="0.25">
      <c r="G1104" s="15"/>
    </row>
    <row r="1105" spans="7:7" x14ac:dyDescent="0.25">
      <c r="G1105" s="15"/>
    </row>
    <row r="1106" spans="7:7" x14ac:dyDescent="0.25">
      <c r="G1106" s="15"/>
    </row>
    <row r="1107" spans="7:7" x14ac:dyDescent="0.25">
      <c r="G1107" s="15"/>
    </row>
    <row r="1108" spans="7:7" x14ac:dyDescent="0.25">
      <c r="G1108" s="15"/>
    </row>
    <row r="1109" spans="7:7" x14ac:dyDescent="0.25">
      <c r="G1109" s="15"/>
    </row>
    <row r="1110" spans="7:7" x14ac:dyDescent="0.25">
      <c r="G1110" s="15"/>
    </row>
    <row r="1111" spans="7:7" x14ac:dyDescent="0.25">
      <c r="G1111" s="15"/>
    </row>
    <row r="1112" spans="7:7" x14ac:dyDescent="0.25">
      <c r="G1112" s="15"/>
    </row>
    <row r="1113" spans="7:7" x14ac:dyDescent="0.25">
      <c r="G1113" s="15"/>
    </row>
    <row r="1114" spans="7:7" x14ac:dyDescent="0.25">
      <c r="G1114" s="15"/>
    </row>
    <row r="1115" spans="7:7" x14ac:dyDescent="0.25">
      <c r="G1115" s="15"/>
    </row>
    <row r="1116" spans="7:7" x14ac:dyDescent="0.25">
      <c r="G1116" s="15"/>
    </row>
    <row r="1117" spans="7:7" x14ac:dyDescent="0.25">
      <c r="G1117" s="15"/>
    </row>
    <row r="1118" spans="7:7" x14ac:dyDescent="0.25">
      <c r="G1118" s="15"/>
    </row>
    <row r="1119" spans="7:7" x14ac:dyDescent="0.25">
      <c r="G1119" s="15"/>
    </row>
    <row r="1120" spans="7:7" x14ac:dyDescent="0.25">
      <c r="G1120" s="15"/>
    </row>
    <row r="1121" spans="7:7" x14ac:dyDescent="0.25">
      <c r="G1121" s="15"/>
    </row>
    <row r="1122" spans="7:7" x14ac:dyDescent="0.25">
      <c r="G1122" s="15"/>
    </row>
    <row r="1123" spans="7:7" x14ac:dyDescent="0.25">
      <c r="G1123" s="15"/>
    </row>
    <row r="1124" spans="7:7" x14ac:dyDescent="0.25">
      <c r="G1124" s="15"/>
    </row>
    <row r="1125" spans="7:7" x14ac:dyDescent="0.25">
      <c r="G1125" s="15"/>
    </row>
    <row r="1126" spans="7:7" x14ac:dyDescent="0.25">
      <c r="G1126" s="15"/>
    </row>
    <row r="1127" spans="7:7" x14ac:dyDescent="0.25">
      <c r="G1127" s="15"/>
    </row>
    <row r="1128" spans="7:7" x14ac:dyDescent="0.25">
      <c r="G1128" s="15"/>
    </row>
    <row r="1129" spans="7:7" x14ac:dyDescent="0.25">
      <c r="G1129" s="15"/>
    </row>
    <row r="1130" spans="7:7" x14ac:dyDescent="0.25">
      <c r="G1130" s="15"/>
    </row>
    <row r="1131" spans="7:7" x14ac:dyDescent="0.25">
      <c r="G1131" s="15"/>
    </row>
    <row r="1132" spans="7:7" x14ac:dyDescent="0.25">
      <c r="G1132" s="15"/>
    </row>
    <row r="1133" spans="7:7" x14ac:dyDescent="0.25">
      <c r="G1133" s="15"/>
    </row>
    <row r="1134" spans="7:7" x14ac:dyDescent="0.25">
      <c r="G1134" s="15"/>
    </row>
    <row r="1135" spans="7:7" x14ac:dyDescent="0.25">
      <c r="G1135" s="15"/>
    </row>
    <row r="1136" spans="7:7" x14ac:dyDescent="0.25">
      <c r="G1136" s="15"/>
    </row>
    <row r="1137" spans="7:7" x14ac:dyDescent="0.25">
      <c r="G1137" s="15"/>
    </row>
    <row r="1138" spans="7:7" x14ac:dyDescent="0.25">
      <c r="G1138" s="15"/>
    </row>
    <row r="1139" spans="7:7" x14ac:dyDescent="0.25">
      <c r="G1139" s="15"/>
    </row>
    <row r="1140" spans="7:7" x14ac:dyDescent="0.25">
      <c r="G1140" s="15"/>
    </row>
    <row r="1141" spans="7:7" x14ac:dyDescent="0.25">
      <c r="G1141" s="15"/>
    </row>
    <row r="1142" spans="7:7" x14ac:dyDescent="0.25">
      <c r="G1142" s="15"/>
    </row>
    <row r="1143" spans="7:7" x14ac:dyDescent="0.25">
      <c r="G1143" s="15"/>
    </row>
    <row r="1144" spans="7:7" x14ac:dyDescent="0.25">
      <c r="G1144" s="15"/>
    </row>
    <row r="1145" spans="7:7" x14ac:dyDescent="0.25">
      <c r="G1145" s="15"/>
    </row>
    <row r="1146" spans="7:7" x14ac:dyDescent="0.25">
      <c r="G1146" s="15"/>
    </row>
    <row r="1147" spans="7:7" x14ac:dyDescent="0.25">
      <c r="G1147" s="15"/>
    </row>
    <row r="1148" spans="7:7" x14ac:dyDescent="0.25">
      <c r="G1148" s="15"/>
    </row>
    <row r="1149" spans="7:7" x14ac:dyDescent="0.25">
      <c r="G1149" s="15"/>
    </row>
    <row r="1150" spans="7:7" x14ac:dyDescent="0.25">
      <c r="G1150" s="15"/>
    </row>
    <row r="1151" spans="7:7" x14ac:dyDescent="0.25">
      <c r="G1151" s="15"/>
    </row>
    <row r="1152" spans="7:7" x14ac:dyDescent="0.25">
      <c r="G1152" s="15"/>
    </row>
    <row r="1153" spans="7:7" x14ac:dyDescent="0.25">
      <c r="G1153" s="15"/>
    </row>
    <row r="1154" spans="7:7" x14ac:dyDescent="0.25">
      <c r="G1154" s="15"/>
    </row>
    <row r="1155" spans="7:7" x14ac:dyDescent="0.25">
      <c r="G1155" s="15"/>
    </row>
    <row r="1156" spans="7:7" x14ac:dyDescent="0.25">
      <c r="G1156" s="15"/>
    </row>
    <row r="1157" spans="7:7" x14ac:dyDescent="0.25">
      <c r="G1157" s="15"/>
    </row>
    <row r="1158" spans="7:7" x14ac:dyDescent="0.25">
      <c r="G1158" s="15"/>
    </row>
    <row r="1159" spans="7:7" x14ac:dyDescent="0.25">
      <c r="G1159" s="15"/>
    </row>
    <row r="1160" spans="7:7" x14ac:dyDescent="0.25">
      <c r="G1160" s="15"/>
    </row>
    <row r="1161" spans="7:7" x14ac:dyDescent="0.25">
      <c r="G1161" s="15"/>
    </row>
    <row r="1162" spans="7:7" x14ac:dyDescent="0.25">
      <c r="G1162" s="15"/>
    </row>
    <row r="1163" spans="7:7" x14ac:dyDescent="0.25">
      <c r="G1163" s="15"/>
    </row>
    <row r="1164" spans="7:7" x14ac:dyDescent="0.25">
      <c r="G1164" s="15"/>
    </row>
    <row r="1165" spans="7:7" x14ac:dyDescent="0.25">
      <c r="G1165" s="15"/>
    </row>
    <row r="1166" spans="7:7" x14ac:dyDescent="0.25">
      <c r="G1166" s="15"/>
    </row>
    <row r="1167" spans="7:7" x14ac:dyDescent="0.25">
      <c r="G1167" s="15"/>
    </row>
    <row r="1168" spans="7:7" x14ac:dyDescent="0.25">
      <c r="G1168" s="15"/>
    </row>
    <row r="1169" spans="7:7" x14ac:dyDescent="0.25">
      <c r="G1169" s="15"/>
    </row>
    <row r="1170" spans="7:7" x14ac:dyDescent="0.25">
      <c r="G1170" s="15"/>
    </row>
    <row r="1171" spans="7:7" x14ac:dyDescent="0.25">
      <c r="G1171" s="15"/>
    </row>
    <row r="1172" spans="7:7" x14ac:dyDescent="0.25">
      <c r="G1172" s="15"/>
    </row>
    <row r="1173" spans="7:7" x14ac:dyDescent="0.25">
      <c r="G1173" s="15"/>
    </row>
    <row r="1174" spans="7:7" x14ac:dyDescent="0.25">
      <c r="G1174" s="15"/>
    </row>
    <row r="1175" spans="7:7" x14ac:dyDescent="0.25">
      <c r="G1175" s="15"/>
    </row>
    <row r="1176" spans="7:7" x14ac:dyDescent="0.25">
      <c r="G1176" s="15"/>
    </row>
    <row r="1177" spans="7:7" x14ac:dyDescent="0.25">
      <c r="G1177" s="15"/>
    </row>
    <row r="1178" spans="7:7" x14ac:dyDescent="0.25">
      <c r="G1178" s="15"/>
    </row>
    <row r="1179" spans="7:7" x14ac:dyDescent="0.25">
      <c r="G1179" s="15"/>
    </row>
    <row r="1180" spans="7:7" x14ac:dyDescent="0.25">
      <c r="G1180" s="15"/>
    </row>
    <row r="1181" spans="7:7" x14ac:dyDescent="0.25">
      <c r="G1181" s="15"/>
    </row>
    <row r="1182" spans="7:7" x14ac:dyDescent="0.25">
      <c r="G1182" s="15"/>
    </row>
    <row r="1183" spans="7:7" x14ac:dyDescent="0.25">
      <c r="G1183" s="15"/>
    </row>
    <row r="1184" spans="7:7" x14ac:dyDescent="0.25">
      <c r="G1184" s="15"/>
    </row>
    <row r="1185" spans="7:7" x14ac:dyDescent="0.25">
      <c r="G1185" s="15"/>
    </row>
    <row r="1186" spans="7:7" x14ac:dyDescent="0.25">
      <c r="G1186" s="15"/>
    </row>
    <row r="1187" spans="7:7" x14ac:dyDescent="0.25">
      <c r="G1187" s="15"/>
    </row>
    <row r="1188" spans="7:7" x14ac:dyDescent="0.25">
      <c r="G1188" s="15"/>
    </row>
    <row r="1189" spans="7:7" x14ac:dyDescent="0.25">
      <c r="G1189" s="15"/>
    </row>
    <row r="1190" spans="7:7" x14ac:dyDescent="0.25">
      <c r="G1190" s="15"/>
    </row>
    <row r="1191" spans="7:7" x14ac:dyDescent="0.25">
      <c r="G1191" s="15"/>
    </row>
    <row r="1192" spans="7:7" x14ac:dyDescent="0.25">
      <c r="G1192" s="15"/>
    </row>
    <row r="1193" spans="7:7" x14ac:dyDescent="0.25">
      <c r="G1193" s="15"/>
    </row>
    <row r="1194" spans="7:7" x14ac:dyDescent="0.25">
      <c r="G1194" s="15"/>
    </row>
    <row r="1195" spans="7:7" x14ac:dyDescent="0.25">
      <c r="G1195" s="15"/>
    </row>
    <row r="1196" spans="7:7" x14ac:dyDescent="0.25">
      <c r="G1196" s="15"/>
    </row>
    <row r="1197" spans="7:7" x14ac:dyDescent="0.25">
      <c r="G1197" s="15"/>
    </row>
    <row r="1198" spans="7:7" x14ac:dyDescent="0.25">
      <c r="G1198" s="15"/>
    </row>
    <row r="1199" spans="7:7" x14ac:dyDescent="0.25">
      <c r="G1199" s="15"/>
    </row>
    <row r="1200" spans="7:7" x14ac:dyDescent="0.25">
      <c r="G1200" s="15"/>
    </row>
    <row r="1201" spans="7:7" x14ac:dyDescent="0.25">
      <c r="G1201" s="15"/>
    </row>
    <row r="1202" spans="7:7" x14ac:dyDescent="0.25">
      <c r="G1202" s="15"/>
    </row>
    <row r="1203" spans="7:7" x14ac:dyDescent="0.25">
      <c r="G1203" s="15"/>
    </row>
    <row r="1204" spans="7:7" x14ac:dyDescent="0.25">
      <c r="G1204" s="15"/>
    </row>
    <row r="1205" spans="7:7" x14ac:dyDescent="0.25">
      <c r="G1205" s="15"/>
    </row>
    <row r="1206" spans="7:7" x14ac:dyDescent="0.25">
      <c r="G1206" s="15"/>
    </row>
    <row r="1207" spans="7:7" x14ac:dyDescent="0.25">
      <c r="G1207" s="15"/>
    </row>
    <row r="1208" spans="7:7" x14ac:dyDescent="0.25">
      <c r="G1208" s="15"/>
    </row>
    <row r="1209" spans="7:7" x14ac:dyDescent="0.25">
      <c r="G1209" s="15"/>
    </row>
    <row r="1210" spans="7:7" x14ac:dyDescent="0.25">
      <c r="G1210" s="15"/>
    </row>
    <row r="1211" spans="7:7" x14ac:dyDescent="0.25">
      <c r="G1211" s="15"/>
    </row>
    <row r="1212" spans="7:7" x14ac:dyDescent="0.25">
      <c r="G1212" s="15"/>
    </row>
    <row r="1213" spans="7:7" x14ac:dyDescent="0.25">
      <c r="G1213" s="15"/>
    </row>
    <row r="1214" spans="7:7" x14ac:dyDescent="0.25">
      <c r="G1214" s="15"/>
    </row>
    <row r="1215" spans="7:7" x14ac:dyDescent="0.25">
      <c r="G1215" s="15"/>
    </row>
    <row r="1216" spans="7:7" x14ac:dyDescent="0.25">
      <c r="G1216" s="15"/>
    </row>
    <row r="1217" spans="7:7" x14ac:dyDescent="0.25">
      <c r="G1217" s="15"/>
    </row>
    <row r="1218" spans="7:7" x14ac:dyDescent="0.25">
      <c r="G1218" s="15"/>
    </row>
    <row r="1219" spans="7:7" x14ac:dyDescent="0.25">
      <c r="G1219" s="15"/>
    </row>
    <row r="1220" spans="7:7" x14ac:dyDescent="0.25">
      <c r="G1220" s="15"/>
    </row>
    <row r="1221" spans="7:7" x14ac:dyDescent="0.25">
      <c r="G1221" s="15"/>
    </row>
    <row r="1222" spans="7:7" x14ac:dyDescent="0.25">
      <c r="G1222" s="15"/>
    </row>
    <row r="1223" spans="7:7" x14ac:dyDescent="0.25">
      <c r="G1223" s="15"/>
    </row>
    <row r="1224" spans="7:7" x14ac:dyDescent="0.25">
      <c r="G1224" s="15"/>
    </row>
    <row r="1225" spans="7:7" x14ac:dyDescent="0.25">
      <c r="G1225" s="15"/>
    </row>
    <row r="1226" spans="7:7" x14ac:dyDescent="0.25">
      <c r="G1226" s="15"/>
    </row>
    <row r="1227" spans="7:7" x14ac:dyDescent="0.25">
      <c r="G1227" s="15"/>
    </row>
    <row r="1228" spans="7:7" x14ac:dyDescent="0.25">
      <c r="G1228" s="15"/>
    </row>
    <row r="1229" spans="7:7" x14ac:dyDescent="0.25">
      <c r="G1229" s="15"/>
    </row>
    <row r="1230" spans="7:7" x14ac:dyDescent="0.25">
      <c r="G1230" s="15"/>
    </row>
    <row r="1231" spans="7:7" x14ac:dyDescent="0.25">
      <c r="G1231" s="15"/>
    </row>
    <row r="1232" spans="7:7" x14ac:dyDescent="0.25">
      <c r="G1232" s="15"/>
    </row>
    <row r="1233" spans="7:7" x14ac:dyDescent="0.25">
      <c r="G1233" s="15"/>
    </row>
    <row r="1234" spans="7:7" x14ac:dyDescent="0.25">
      <c r="G1234" s="15"/>
    </row>
    <row r="1235" spans="7:7" x14ac:dyDescent="0.25">
      <c r="G1235" s="15"/>
    </row>
    <row r="1236" spans="7:7" x14ac:dyDescent="0.25">
      <c r="G1236" s="15"/>
    </row>
    <row r="1237" spans="7:7" x14ac:dyDescent="0.25">
      <c r="G1237" s="15"/>
    </row>
    <row r="1238" spans="7:7" x14ac:dyDescent="0.25">
      <c r="G1238" s="15"/>
    </row>
    <row r="1239" spans="7:7" x14ac:dyDescent="0.25">
      <c r="G1239" s="15"/>
    </row>
    <row r="1240" spans="7:7" x14ac:dyDescent="0.25">
      <c r="G1240" s="15"/>
    </row>
    <row r="1241" spans="7:7" x14ac:dyDescent="0.25">
      <c r="G1241" s="15"/>
    </row>
    <row r="1242" spans="7:7" x14ac:dyDescent="0.25">
      <c r="G1242" s="15"/>
    </row>
    <row r="1243" spans="7:7" x14ac:dyDescent="0.25">
      <c r="G1243" s="15"/>
    </row>
    <row r="1244" spans="7:7" x14ac:dyDescent="0.25">
      <c r="G1244" s="15"/>
    </row>
    <row r="1245" spans="7:7" x14ac:dyDescent="0.25">
      <c r="G1245" s="15"/>
    </row>
    <row r="1246" spans="7:7" x14ac:dyDescent="0.25">
      <c r="G1246" s="15"/>
    </row>
    <row r="1247" spans="7:7" x14ac:dyDescent="0.25">
      <c r="G1247" s="15"/>
    </row>
    <row r="1248" spans="7:7" x14ac:dyDescent="0.25">
      <c r="G1248" s="15"/>
    </row>
    <row r="1249" spans="7:7" x14ac:dyDescent="0.25">
      <c r="G1249" s="15"/>
    </row>
    <row r="1250" spans="7:7" x14ac:dyDescent="0.25">
      <c r="G1250" s="15"/>
    </row>
    <row r="1251" spans="7:7" x14ac:dyDescent="0.25">
      <c r="G1251" s="15"/>
    </row>
    <row r="1252" spans="7:7" x14ac:dyDescent="0.25">
      <c r="G1252" s="15"/>
    </row>
    <row r="1253" spans="7:7" x14ac:dyDescent="0.25">
      <c r="G1253" s="15"/>
    </row>
    <row r="1254" spans="7:7" x14ac:dyDescent="0.25">
      <c r="G1254" s="15"/>
    </row>
    <row r="1255" spans="7:7" x14ac:dyDescent="0.25">
      <c r="G1255" s="15"/>
    </row>
    <row r="1256" spans="7:7" x14ac:dyDescent="0.25">
      <c r="G1256" s="15"/>
    </row>
    <row r="1257" spans="7:7" x14ac:dyDescent="0.25">
      <c r="G1257" s="15"/>
    </row>
    <row r="1258" spans="7:7" x14ac:dyDescent="0.25">
      <c r="G1258" s="15"/>
    </row>
    <row r="1259" spans="7:7" x14ac:dyDescent="0.25">
      <c r="G1259" s="15"/>
    </row>
    <row r="1260" spans="7:7" x14ac:dyDescent="0.25">
      <c r="G1260" s="15"/>
    </row>
    <row r="1261" spans="7:7" x14ac:dyDescent="0.25">
      <c r="G1261" s="15"/>
    </row>
    <row r="1262" spans="7:7" x14ac:dyDescent="0.25">
      <c r="G1262" s="15"/>
    </row>
    <row r="1263" spans="7:7" x14ac:dyDescent="0.25">
      <c r="G1263" s="15"/>
    </row>
    <row r="1264" spans="7:7" x14ac:dyDescent="0.25">
      <c r="G1264" s="15"/>
    </row>
    <row r="1265" spans="7:7" x14ac:dyDescent="0.25">
      <c r="G1265" s="15"/>
    </row>
    <row r="1266" spans="7:7" x14ac:dyDescent="0.25">
      <c r="G1266" s="15"/>
    </row>
    <row r="1267" spans="7:7" x14ac:dyDescent="0.25">
      <c r="G1267" s="15"/>
    </row>
    <row r="1268" spans="7:7" x14ac:dyDescent="0.25">
      <c r="G1268" s="15"/>
    </row>
    <row r="1269" spans="7:7" x14ac:dyDescent="0.25">
      <c r="G1269" s="15"/>
    </row>
    <row r="1270" spans="7:7" x14ac:dyDescent="0.25">
      <c r="G1270" s="15"/>
    </row>
    <row r="1271" spans="7:7" x14ac:dyDescent="0.25">
      <c r="G1271" s="15"/>
    </row>
    <row r="1272" spans="7:7" x14ac:dyDescent="0.25">
      <c r="G1272" s="15"/>
    </row>
    <row r="1273" spans="7:7" x14ac:dyDescent="0.25">
      <c r="G1273" s="15"/>
    </row>
    <row r="1274" spans="7:7" x14ac:dyDescent="0.25">
      <c r="G1274" s="15"/>
    </row>
    <row r="1275" spans="7:7" x14ac:dyDescent="0.25">
      <c r="G1275" s="15"/>
    </row>
    <row r="1276" spans="7:7" x14ac:dyDescent="0.25">
      <c r="G1276" s="15"/>
    </row>
    <row r="1277" spans="7:7" x14ac:dyDescent="0.25">
      <c r="G1277" s="15"/>
    </row>
    <row r="1278" spans="7:7" x14ac:dyDescent="0.25">
      <c r="G1278" s="15"/>
    </row>
    <row r="1279" spans="7:7" x14ac:dyDescent="0.25">
      <c r="G1279" s="15"/>
    </row>
    <row r="1280" spans="7:7" x14ac:dyDescent="0.25">
      <c r="G1280" s="15"/>
    </row>
    <row r="1281" spans="7:7" x14ac:dyDescent="0.25">
      <c r="G1281" s="15"/>
    </row>
    <row r="1282" spans="7:7" x14ac:dyDescent="0.25">
      <c r="G1282" s="15"/>
    </row>
    <row r="1283" spans="7:7" x14ac:dyDescent="0.25">
      <c r="G1283" s="15"/>
    </row>
    <row r="1284" spans="7:7" x14ac:dyDescent="0.25">
      <c r="G1284" s="15"/>
    </row>
    <row r="1285" spans="7:7" x14ac:dyDescent="0.25">
      <c r="G1285" s="15"/>
    </row>
    <row r="1286" spans="7:7" x14ac:dyDescent="0.25">
      <c r="G1286" s="15"/>
    </row>
    <row r="1287" spans="7:7" x14ac:dyDescent="0.25">
      <c r="G1287" s="15"/>
    </row>
    <row r="1288" spans="7:7" x14ac:dyDescent="0.25">
      <c r="G1288" s="15"/>
    </row>
    <row r="1289" spans="7:7" x14ac:dyDescent="0.25">
      <c r="G1289" s="15"/>
    </row>
    <row r="1290" spans="7:7" x14ac:dyDescent="0.25">
      <c r="G1290" s="15"/>
    </row>
    <row r="1291" spans="7:7" x14ac:dyDescent="0.25">
      <c r="G1291" s="15"/>
    </row>
    <row r="1292" spans="7:7" x14ac:dyDescent="0.25">
      <c r="G1292" s="15"/>
    </row>
    <row r="1293" spans="7:7" x14ac:dyDescent="0.25">
      <c r="G1293" s="15"/>
    </row>
    <row r="1294" spans="7:7" x14ac:dyDescent="0.25">
      <c r="G1294" s="15"/>
    </row>
    <row r="1295" spans="7:7" x14ac:dyDescent="0.25">
      <c r="G1295" s="15"/>
    </row>
    <row r="1296" spans="7:7" x14ac:dyDescent="0.25">
      <c r="G1296" s="15"/>
    </row>
    <row r="1297" spans="7:7" x14ac:dyDescent="0.25">
      <c r="G1297" s="15"/>
    </row>
    <row r="1298" spans="7:7" x14ac:dyDescent="0.25">
      <c r="G1298" s="15"/>
    </row>
    <row r="1299" spans="7:7" x14ac:dyDescent="0.25">
      <c r="G1299" s="15"/>
    </row>
    <row r="1300" spans="7:7" x14ac:dyDescent="0.25">
      <c r="G1300" s="15"/>
    </row>
    <row r="1301" spans="7:7" x14ac:dyDescent="0.25">
      <c r="G1301" s="17"/>
    </row>
  </sheetData>
  <mergeCells count="340">
    <mergeCell ref="C166:C167"/>
    <mergeCell ref="A170:A177"/>
    <mergeCell ref="B170:B177"/>
    <mergeCell ref="A1:G1"/>
    <mergeCell ref="A119:A123"/>
    <mergeCell ref="B119:B123"/>
    <mergeCell ref="A124:A127"/>
    <mergeCell ref="B124:B127"/>
    <mergeCell ref="A128:A131"/>
    <mergeCell ref="B128:B131"/>
    <mergeCell ref="A132:A138"/>
    <mergeCell ref="B132:B138"/>
    <mergeCell ref="A94:A99"/>
    <mergeCell ref="B94:B99"/>
    <mergeCell ref="A100:A103"/>
    <mergeCell ref="B100:B103"/>
    <mergeCell ref="B35:B38"/>
    <mergeCell ref="A35:A38"/>
    <mergeCell ref="A104:A108"/>
    <mergeCell ref="B104:B108"/>
    <mergeCell ref="A109:A113"/>
    <mergeCell ref="B109:B113"/>
    <mergeCell ref="A54:A58"/>
    <mergeCell ref="B54:B58"/>
    <mergeCell ref="A3:A6"/>
    <mergeCell ref="B3:B6"/>
    <mergeCell ref="A74:A81"/>
    <mergeCell ref="B74:B81"/>
    <mergeCell ref="A82:A87"/>
    <mergeCell ref="B82:B87"/>
    <mergeCell ref="A88:A93"/>
    <mergeCell ref="B88:B93"/>
    <mergeCell ref="A30:A34"/>
    <mergeCell ref="B30:B34"/>
    <mergeCell ref="A25:A29"/>
    <mergeCell ref="B25:B29"/>
    <mergeCell ref="B12:B16"/>
    <mergeCell ref="B17:B24"/>
    <mergeCell ref="A7:A11"/>
    <mergeCell ref="B7:B11"/>
    <mergeCell ref="A12:A16"/>
    <mergeCell ref="A17:A24"/>
    <mergeCell ref="A43:A47"/>
    <mergeCell ref="B43:B47"/>
    <mergeCell ref="A48:A53"/>
    <mergeCell ref="B48:B53"/>
    <mergeCell ref="A39:A42"/>
    <mergeCell ref="B39:B42"/>
    <mergeCell ref="A139:A144"/>
    <mergeCell ref="B139:B144"/>
    <mergeCell ref="A59:A63"/>
    <mergeCell ref="B59:B63"/>
    <mergeCell ref="A69:A73"/>
    <mergeCell ref="B69:B73"/>
    <mergeCell ref="A64:A68"/>
    <mergeCell ref="B64:B68"/>
    <mergeCell ref="A114:A118"/>
    <mergeCell ref="B114:B118"/>
    <mergeCell ref="A145:A153"/>
    <mergeCell ref="B145:B153"/>
    <mergeCell ref="A154:A158"/>
    <mergeCell ref="B154:B158"/>
    <mergeCell ref="A159:A163"/>
    <mergeCell ref="B159:B163"/>
    <mergeCell ref="A164:A169"/>
    <mergeCell ref="B164:B169"/>
    <mergeCell ref="A178:A182"/>
    <mergeCell ref="B178:B182"/>
    <mergeCell ref="A183:A186"/>
    <mergeCell ref="B183:B186"/>
    <mergeCell ref="A187:A198"/>
    <mergeCell ref="B187:B198"/>
    <mergeCell ref="A199:A203"/>
    <mergeCell ref="B199:B203"/>
    <mergeCell ref="A204:A209"/>
    <mergeCell ref="B204:B209"/>
    <mergeCell ref="A210:A214"/>
    <mergeCell ref="B210:B214"/>
    <mergeCell ref="A215:A219"/>
    <mergeCell ref="B215:B219"/>
    <mergeCell ref="A220:A225"/>
    <mergeCell ref="B220:B225"/>
    <mergeCell ref="A226:A230"/>
    <mergeCell ref="B226:B230"/>
    <mergeCell ref="A231:A235"/>
    <mergeCell ref="B231:B235"/>
    <mergeCell ref="A236:A240"/>
    <mergeCell ref="B236:B240"/>
    <mergeCell ref="A241:A245"/>
    <mergeCell ref="B241:B245"/>
    <mergeCell ref="A246:A250"/>
    <mergeCell ref="B246:B250"/>
    <mergeCell ref="A251:A255"/>
    <mergeCell ref="B251:B255"/>
    <mergeCell ref="C254:C255"/>
    <mergeCell ref="D254:D255"/>
    <mergeCell ref="E254:E255"/>
    <mergeCell ref="F254:F255"/>
    <mergeCell ref="A256:A261"/>
    <mergeCell ref="B256:B261"/>
    <mergeCell ref="A262:A266"/>
    <mergeCell ref="B262:B266"/>
    <mergeCell ref="A267:A272"/>
    <mergeCell ref="B267:B272"/>
    <mergeCell ref="A273:A300"/>
    <mergeCell ref="B273:B300"/>
    <mergeCell ref="A301:A304"/>
    <mergeCell ref="B301:B304"/>
    <mergeCell ref="A305:A308"/>
    <mergeCell ref="B305:B308"/>
    <mergeCell ref="A309:A313"/>
    <mergeCell ref="B309:B313"/>
    <mergeCell ref="A314:A319"/>
    <mergeCell ref="B314:B319"/>
    <mergeCell ref="D340:D342"/>
    <mergeCell ref="E340:E342"/>
    <mergeCell ref="F340:F342"/>
    <mergeCell ref="C343:C346"/>
    <mergeCell ref="D343:D346"/>
    <mergeCell ref="E343:E346"/>
    <mergeCell ref="F343:F346"/>
    <mergeCell ref="A320:A327"/>
    <mergeCell ref="B320:B327"/>
    <mergeCell ref="A328:A334"/>
    <mergeCell ref="B328:B334"/>
    <mergeCell ref="A335:A345"/>
    <mergeCell ref="B335:B346"/>
    <mergeCell ref="C337:C339"/>
    <mergeCell ref="D337:D339"/>
    <mergeCell ref="A347:A351"/>
    <mergeCell ref="B347:B351"/>
    <mergeCell ref="A352:A356"/>
    <mergeCell ref="B352:B356"/>
    <mergeCell ref="A357:A361"/>
    <mergeCell ref="B357:B361"/>
    <mergeCell ref="A362:A366"/>
    <mergeCell ref="B362:B366"/>
    <mergeCell ref="C340:C342"/>
    <mergeCell ref="A420:A423"/>
    <mergeCell ref="B420:B423"/>
    <mergeCell ref="A424:A428"/>
    <mergeCell ref="B424:B428"/>
    <mergeCell ref="A374:A378"/>
    <mergeCell ref="B374:B378"/>
    <mergeCell ref="A379:A383"/>
    <mergeCell ref="B379:B383"/>
    <mergeCell ref="A384:A388"/>
    <mergeCell ref="B384:B388"/>
    <mergeCell ref="A389:A393"/>
    <mergeCell ref="B389:B393"/>
    <mergeCell ref="A394:A399"/>
    <mergeCell ref="B394:B399"/>
    <mergeCell ref="A447:A450"/>
    <mergeCell ref="B447:B450"/>
    <mergeCell ref="A451:A454"/>
    <mergeCell ref="B451:B454"/>
    <mergeCell ref="A455:A459"/>
    <mergeCell ref="B455:B459"/>
    <mergeCell ref="A460:A463"/>
    <mergeCell ref="B460:B463"/>
    <mergeCell ref="G340:G342"/>
    <mergeCell ref="G343:G346"/>
    <mergeCell ref="A429:A434"/>
    <mergeCell ref="B429:B434"/>
    <mergeCell ref="A435:A438"/>
    <mergeCell ref="B435:B438"/>
    <mergeCell ref="A439:A442"/>
    <mergeCell ref="B439:B442"/>
    <mergeCell ref="A443:A446"/>
    <mergeCell ref="B443:B446"/>
    <mergeCell ref="A400:A405"/>
    <mergeCell ref="B400:B405"/>
    <mergeCell ref="A406:A412"/>
    <mergeCell ref="B406:B412"/>
    <mergeCell ref="A413:A419"/>
    <mergeCell ref="B413:B419"/>
    <mergeCell ref="A464:A466"/>
    <mergeCell ref="B464:B466"/>
    <mergeCell ref="A467:A472"/>
    <mergeCell ref="B467:B472"/>
    <mergeCell ref="A473:A476"/>
    <mergeCell ref="B473:B476"/>
    <mergeCell ref="A477:A480"/>
    <mergeCell ref="B477:B480"/>
    <mergeCell ref="A481:A487"/>
    <mergeCell ref="B481:B487"/>
    <mergeCell ref="A513:A514"/>
    <mergeCell ref="B513:B514"/>
    <mergeCell ref="A515:A522"/>
    <mergeCell ref="B515:B522"/>
    <mergeCell ref="A523:A526"/>
    <mergeCell ref="B523:B526"/>
    <mergeCell ref="A527:A536"/>
    <mergeCell ref="B527:B536"/>
    <mergeCell ref="A488:A491"/>
    <mergeCell ref="B488:B491"/>
    <mergeCell ref="A492:A496"/>
    <mergeCell ref="B492:B496"/>
    <mergeCell ref="A497:A501"/>
    <mergeCell ref="B497:B501"/>
    <mergeCell ref="A502:A506"/>
    <mergeCell ref="B502:B506"/>
    <mergeCell ref="A507:A512"/>
    <mergeCell ref="B507:B512"/>
    <mergeCell ref="A537:A545"/>
    <mergeCell ref="B537:B545"/>
    <mergeCell ref="A546:A551"/>
    <mergeCell ref="B546:B551"/>
    <mergeCell ref="A552:A559"/>
    <mergeCell ref="B552:B559"/>
    <mergeCell ref="A560:A569"/>
    <mergeCell ref="B560:B569"/>
    <mergeCell ref="A570:A578"/>
    <mergeCell ref="B570:B578"/>
    <mergeCell ref="A579:A586"/>
    <mergeCell ref="B579:B586"/>
    <mergeCell ref="A587:A592"/>
    <mergeCell ref="B587:B592"/>
    <mergeCell ref="A593:A601"/>
    <mergeCell ref="B593:B601"/>
    <mergeCell ref="A602:A606"/>
    <mergeCell ref="B602:B606"/>
    <mergeCell ref="A607:A611"/>
    <mergeCell ref="B607:B611"/>
    <mergeCell ref="A612:A618"/>
    <mergeCell ref="B612:B618"/>
    <mergeCell ref="A619:A625"/>
    <mergeCell ref="B619:B625"/>
    <mergeCell ref="A626:A630"/>
    <mergeCell ref="B626:B630"/>
    <mergeCell ref="A631:A637"/>
    <mergeCell ref="B631:B637"/>
    <mergeCell ref="A638:A644"/>
    <mergeCell ref="B638:B644"/>
    <mergeCell ref="A645:A653"/>
    <mergeCell ref="B645:B653"/>
    <mergeCell ref="A654:A663"/>
    <mergeCell ref="B654:B663"/>
    <mergeCell ref="A664:A670"/>
    <mergeCell ref="B664:B670"/>
    <mergeCell ref="A671:A679"/>
    <mergeCell ref="B671:B679"/>
    <mergeCell ref="A680:A685"/>
    <mergeCell ref="B680:B685"/>
    <mergeCell ref="A686:A692"/>
    <mergeCell ref="B686:B692"/>
    <mergeCell ref="A693:A700"/>
    <mergeCell ref="B693:B700"/>
    <mergeCell ref="A701:A707"/>
    <mergeCell ref="B701:B707"/>
    <mergeCell ref="A708:A717"/>
    <mergeCell ref="B708:B717"/>
    <mergeCell ref="A718:A727"/>
    <mergeCell ref="B718:B727"/>
    <mergeCell ref="A728:A734"/>
    <mergeCell ref="B728:B734"/>
    <mergeCell ref="A735:A740"/>
    <mergeCell ref="B735:B740"/>
    <mergeCell ref="A741:A747"/>
    <mergeCell ref="B741:B747"/>
    <mergeCell ref="A748:A756"/>
    <mergeCell ref="B748:B756"/>
    <mergeCell ref="A757:A762"/>
    <mergeCell ref="B757:B762"/>
    <mergeCell ref="A763:A771"/>
    <mergeCell ref="B763:B771"/>
    <mergeCell ref="A772:A787"/>
    <mergeCell ref="B772:B787"/>
    <mergeCell ref="A788:A794"/>
    <mergeCell ref="B788:B794"/>
    <mergeCell ref="A795:A801"/>
    <mergeCell ref="B795:B801"/>
    <mergeCell ref="A802:A810"/>
    <mergeCell ref="B802:B810"/>
    <mergeCell ref="B811:B818"/>
    <mergeCell ref="A819:A826"/>
    <mergeCell ref="B819:B826"/>
    <mergeCell ref="A827:A832"/>
    <mergeCell ref="B827:B832"/>
    <mergeCell ref="A833:A840"/>
    <mergeCell ref="B833:B840"/>
    <mergeCell ref="A841:A849"/>
    <mergeCell ref="B841:B849"/>
    <mergeCell ref="D847:D849"/>
    <mergeCell ref="A850:A859"/>
    <mergeCell ref="B850:B859"/>
    <mergeCell ref="A860:A869"/>
    <mergeCell ref="B860:B869"/>
    <mergeCell ref="A870:A876"/>
    <mergeCell ref="B870:B876"/>
    <mergeCell ref="A877:A885"/>
    <mergeCell ref="B877:B885"/>
    <mergeCell ref="A980:A988"/>
    <mergeCell ref="A367:A373"/>
    <mergeCell ref="B980:B988"/>
    <mergeCell ref="A921:A929"/>
    <mergeCell ref="B921:B929"/>
    <mergeCell ref="A930:A936"/>
    <mergeCell ref="B930:B936"/>
    <mergeCell ref="A937:A942"/>
    <mergeCell ref="B937:B942"/>
    <mergeCell ref="A943:A950"/>
    <mergeCell ref="B943:B950"/>
    <mergeCell ref="A951:A957"/>
    <mergeCell ref="B951:B957"/>
    <mergeCell ref="A886:A892"/>
    <mergeCell ref="B886:B892"/>
    <mergeCell ref="A893:A900"/>
    <mergeCell ref="B893:B900"/>
    <mergeCell ref="A901:A907"/>
    <mergeCell ref="B901:B907"/>
    <mergeCell ref="A908:A913"/>
    <mergeCell ref="B908:B913"/>
    <mergeCell ref="A914:A920"/>
    <mergeCell ref="B914:B920"/>
    <mergeCell ref="A811:A818"/>
    <mergeCell ref="B367:B373"/>
    <mergeCell ref="E337:E339"/>
    <mergeCell ref="F337:F339"/>
    <mergeCell ref="G337:G339"/>
    <mergeCell ref="B1025:B1026"/>
    <mergeCell ref="A1025:A1026"/>
    <mergeCell ref="A989:A996"/>
    <mergeCell ref="B989:B996"/>
    <mergeCell ref="A997:A1003"/>
    <mergeCell ref="B997:B1003"/>
    <mergeCell ref="A1004:A1010"/>
    <mergeCell ref="B1004:B1010"/>
    <mergeCell ref="A1011:A1017"/>
    <mergeCell ref="B1011:B1017"/>
    <mergeCell ref="A1018:A1024"/>
    <mergeCell ref="B1018:B1024"/>
    <mergeCell ref="A958:A960"/>
    <mergeCell ref="B958:B960"/>
    <mergeCell ref="A961:A965"/>
    <mergeCell ref="B961:B965"/>
    <mergeCell ref="A966:A972"/>
    <mergeCell ref="B966:B972"/>
    <mergeCell ref="A973:A979"/>
    <mergeCell ref="B973:B97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Алина Мустафина</cp:lastModifiedBy>
  <cp:lastPrinted>2020-01-23T11:56:41Z</cp:lastPrinted>
  <dcterms:created xsi:type="dcterms:W3CDTF">2019-02-22T06:30:31Z</dcterms:created>
  <dcterms:modified xsi:type="dcterms:W3CDTF">2022-03-04T08:50:06Z</dcterms:modified>
</cp:coreProperties>
</file>