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 activeTab="7"/>
  </bookViews>
  <sheets>
    <sheet name="школы-интернаты" sheetId="1" r:id="rId1"/>
    <sheet name="кадеты" sheetId="2" r:id="rId2"/>
    <sheet name="детские дома" sheetId="3" r:id="rId3"/>
    <sheet name="центры" sheetId="4" r:id="rId4"/>
    <sheet name="ИРО" sheetId="5" r:id="rId5"/>
    <sheet name="Иннополис" sheetId="8" r:id="rId6"/>
    <sheet name="Гуманитарная гимн." sheetId="6" r:id="rId7"/>
    <sheet name="Институт Марджани" sheetId="7" r:id="rId8"/>
  </sheets>
  <calcPr calcId="145621"/>
</workbook>
</file>

<file path=xl/calcChain.xml><?xml version="1.0" encoding="utf-8"?>
<calcChain xmlns="http://schemas.openxmlformats.org/spreadsheetml/2006/main">
  <c r="E17" i="8" l="1"/>
  <c r="E16" i="8"/>
  <c r="E15" i="8"/>
  <c r="E14" i="8"/>
  <c r="E13" i="8"/>
  <c r="E12" i="8"/>
  <c r="E17" i="4" l="1"/>
  <c r="E16" i="4"/>
  <c r="E15" i="4"/>
  <c r="E14" i="4"/>
  <c r="E192" i="1"/>
  <c r="E191" i="1"/>
  <c r="E190" i="1"/>
  <c r="E189" i="1"/>
  <c r="E188" i="1"/>
  <c r="E187" i="1"/>
  <c r="E153" i="1"/>
  <c r="E152" i="1"/>
  <c r="E151" i="1"/>
  <c r="E150" i="1"/>
  <c r="E149" i="1"/>
  <c r="E11" i="8" l="1"/>
  <c r="E10" i="8"/>
  <c r="E9" i="8"/>
  <c r="E8" i="8"/>
  <c r="E7" i="8"/>
  <c r="E6" i="8"/>
  <c r="E5" i="8"/>
  <c r="E38" i="2" l="1"/>
  <c r="E37" i="2"/>
  <c r="E36" i="2"/>
  <c r="E35" i="2"/>
  <c r="E34" i="2"/>
  <c r="E33" i="2"/>
  <c r="E32" i="2"/>
  <c r="E31" i="2"/>
  <c r="E30" i="2"/>
  <c r="E29" i="2"/>
  <c r="E41" i="1" l="1"/>
  <c r="E40" i="1"/>
  <c r="E39" i="1"/>
  <c r="E38" i="1"/>
  <c r="E37" i="1" l="1"/>
  <c r="E36" i="1"/>
  <c r="E35" i="1"/>
  <c r="E34" i="1"/>
  <c r="E33" i="1"/>
  <c r="E22" i="1" l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<sst xmlns="http://schemas.openxmlformats.org/spreadsheetml/2006/main" count="1202" uniqueCount="696">
  <si>
    <t>Наименование учреждения</t>
  </si>
  <si>
    <t>Должность</t>
  </si>
  <si>
    <t>Директор</t>
  </si>
  <si>
    <t>Главный бухгалтер</t>
  </si>
  <si>
    <t>Заместитель директора по учебной работе</t>
  </si>
  <si>
    <t>Заместитель директора по воспитательной работе</t>
  </si>
  <si>
    <t>Информация за 2016 год</t>
  </si>
  <si>
    <t>Заместитель директора по административно- хозяйственной части</t>
  </si>
  <si>
    <t>Общая заработная плата в 2016 году  за счет всех источников, руб.</t>
  </si>
  <si>
    <t>в рублях</t>
  </si>
  <si>
    <t>Фамилия, Имя, Отчество ( полностью)</t>
  </si>
  <si>
    <t>Среднемесячная зарплата в 2016 году за счет всех источников, руб.</t>
  </si>
  <si>
    <t>( на основании Постановления Кабинета Министров РТ № 860 от 21.11.2016г.)</t>
  </si>
  <si>
    <t>ГБОУ "Агрызская школа-интернат"</t>
  </si>
  <si>
    <t>Закирова Фарида Наилевна</t>
  </si>
  <si>
    <t>Шамсиева Алена Вячеславовна</t>
  </si>
  <si>
    <t>ГБОУ "Азнакаевская школа для детей с ограниченными возможностями здоровья"</t>
  </si>
  <si>
    <t>Мухитов Данияр Замилович</t>
  </si>
  <si>
    <t>Хайруллина Раушания Рифовна</t>
  </si>
  <si>
    <t>Султанова Альбина Мунировна</t>
  </si>
  <si>
    <t>Ялалов Илсур Индусович</t>
  </si>
  <si>
    <t>Вильданов Анис Ахнафович</t>
  </si>
  <si>
    <t>Маликова Резеда Тимергазиевна</t>
  </si>
  <si>
    <t>Мингазов Рамис Ленарович</t>
  </si>
  <si>
    <t>ГБОУ "Актюбинская школа-интернат для детей с ОВЗ"</t>
  </si>
  <si>
    <t>Лутфуллина Гульнара Фаритовна</t>
  </si>
  <si>
    <t>Морозова Гульнара Ленаровна</t>
  </si>
  <si>
    <t>Демидова Елена Маратовна</t>
  </si>
  <si>
    <t>Косурова Светлана Владимировна</t>
  </si>
  <si>
    <t>Салахутдинова Ракия Шангареевна</t>
  </si>
  <si>
    <t>ГБОУ "Альметьевская школа № 19"</t>
  </si>
  <si>
    <t>Чумаков Владимир Петрович</t>
  </si>
  <si>
    <t>Гриненко Наталья Александровна</t>
  </si>
  <si>
    <t>Шайдуллина Халима Камильджановна</t>
  </si>
  <si>
    <t>до 15.08.2016 г.</t>
  </si>
  <si>
    <t>Крафто Людмила Геннадьевна</t>
  </si>
  <si>
    <t>с 15.08.2016 г.</t>
  </si>
  <si>
    <t>Гафиятуллина Зария Асгатовна</t>
  </si>
  <si>
    <t>Карасев Александр Александрович</t>
  </si>
  <si>
    <t>Чумакова Лидия Михайловна</t>
  </si>
  <si>
    <t>Заместитель директора по социальной защите воспитанников и кадровой работе</t>
  </si>
  <si>
    <t>Заместитель директора по охране труда</t>
  </si>
  <si>
    <t>ГБОУ "Альметьевская школа-интернат"</t>
  </si>
  <si>
    <t>Мягдеева Надежда Николаевна</t>
  </si>
  <si>
    <t>Рамазанова Гульназ Исфатовна</t>
  </si>
  <si>
    <t>Мартынова Лиля Равилевна</t>
  </si>
  <si>
    <t>Нургалиева Оксана Рафиковна</t>
  </si>
  <si>
    <t>Афонина Ольга Юрьевна</t>
  </si>
  <si>
    <t>ГБОУ "Болгарская кадетская школа-интернат им.Карпова Павла Алексеевича"</t>
  </si>
  <si>
    <t>Савинов Евгений Викторович</t>
  </si>
  <si>
    <t>Шеронова Ирина Владимировна</t>
  </si>
  <si>
    <t>Палагина Любовь Витальевна</t>
  </si>
  <si>
    <t>Ходжиева Алсу Салиховна</t>
  </si>
  <si>
    <t>Гатина Ирина Викторовна</t>
  </si>
  <si>
    <t>Государственное бюджетное общеобразовательное учреждение "Бугульминская школа №10 для детей с ограниченными возможностями здоровья"</t>
  </si>
  <si>
    <t>Кадыров Ильдар Ленарович</t>
  </si>
  <si>
    <t>Сахипова Светлана Александровна</t>
  </si>
  <si>
    <t>Якупова Диляра Ильгизаровна</t>
  </si>
  <si>
    <t>Меньшаева Светлана Петровна</t>
  </si>
  <si>
    <t>Шевченко Татьяна Анатольевна</t>
  </si>
  <si>
    <t>ГБОУ «Бугульминская  кадетская школа-интернат»</t>
  </si>
  <si>
    <t>Сергеев Анатолий викторович</t>
  </si>
  <si>
    <t>Халилова Мария Владимировна</t>
  </si>
  <si>
    <t>Хайрулова Роза Николаевна</t>
  </si>
  <si>
    <t>Кирилова Эвелина Петровна</t>
  </si>
  <si>
    <t>Лысенкова Оксана Борисовна</t>
  </si>
  <si>
    <t>Константинова Ольга Петровна</t>
  </si>
  <si>
    <t>Мельникова Светлана Владимировна</t>
  </si>
  <si>
    <t>Шириева Елена Витальевна</t>
  </si>
  <si>
    <t>Шурыгина Лариса Артуровна</t>
  </si>
  <si>
    <t>ГБОУ "Елабужская школа № 7 для детей с ОВЗ"</t>
  </si>
  <si>
    <t>Зинатуллин Ильдус Миннигалиевич</t>
  </si>
  <si>
    <t>Почкалина Инна Владимировна</t>
  </si>
  <si>
    <t>Насибуллина Марьям Ризатдиновна</t>
  </si>
  <si>
    <t>Костина Ольга Владимировна</t>
  </si>
  <si>
    <t>Паранин Владимир Васильевич</t>
  </si>
  <si>
    <t>Государственное бюджетное общеобразовательное учреждение «Елабужская школа-интернат для детей с ограниченными возможностями здоровья»</t>
  </si>
  <si>
    <t>Шведчиков Василий Федорович</t>
  </si>
  <si>
    <t>Парамонова Евгения Александровна</t>
  </si>
  <si>
    <t>Габитова Римма Зуфаровна</t>
  </si>
  <si>
    <t>Минехазеев Фарит Минигареевич</t>
  </si>
  <si>
    <t>ГБУ "Елабужский детский дом"</t>
  </si>
  <si>
    <t>Гырдымова Елена Владимировна уволена 05.12.2016г.</t>
  </si>
  <si>
    <t>Шарипова Гилия Равильевна принята 09.12.2016г.</t>
  </si>
  <si>
    <t>Корнилова Любовь Николаевна</t>
  </si>
  <si>
    <t>Сперанская Зинаида Геннадьевна</t>
  </si>
  <si>
    <t>Лушнов Дмитрий Владимирович</t>
  </si>
  <si>
    <t>ГБОУ "Заинская школа №9"</t>
  </si>
  <si>
    <t>Боровинских Ирина Витальевна</t>
  </si>
  <si>
    <t>Минхазутдинова Альбина Васильевна</t>
  </si>
  <si>
    <t>Майорова Эльвира Витальевна</t>
  </si>
  <si>
    <t>Заместитель директора по учебно-воспитательной работе</t>
  </si>
  <si>
    <t>Государственное бюджетное общеобразовательное учреждение  «Зеленодольская  школа № 2 для детей с ограниченными возможностями здоровья»</t>
  </si>
  <si>
    <t>Анисимова Ольга Николаевна</t>
  </si>
  <si>
    <t>Адиатуллина Диана Сергеевна</t>
  </si>
  <si>
    <t>Кулиева Дильбар Фаридовна (с 01.01.16-31.08.2016)</t>
  </si>
  <si>
    <t>Кривова Юлия Геннадьевна (с 01.09.16-31.12.2016)</t>
  </si>
  <si>
    <t>Хакимов Рафаиль Сибгатович</t>
  </si>
  <si>
    <t>Козлов Денис Евгеньевич</t>
  </si>
  <si>
    <t>Салихов Радик Римович</t>
  </si>
  <si>
    <t>Заместитель директора по научной работе</t>
  </si>
  <si>
    <t>Миннуллин Ильнур Рафаэлевич</t>
  </si>
  <si>
    <t>Заместитель директора по общим вопросам</t>
  </si>
  <si>
    <t>ГБОУ "Болгарская школа-интернат"</t>
  </si>
  <si>
    <t>Корчагин Алексей Александрович</t>
  </si>
  <si>
    <t>Князева Ирина Юрьевна</t>
  </si>
  <si>
    <t>Лукашова Елена Николаевна</t>
  </si>
  <si>
    <t>Шитов Сергей Владимирович</t>
  </si>
  <si>
    <t xml:space="preserve">Галиаскаров Фарит Хасанович </t>
  </si>
  <si>
    <t>ГБООУ "Болгарская санаторная школа-интернат"</t>
  </si>
  <si>
    <t>Четанов Владимир Александрович</t>
  </si>
  <si>
    <t>Колчина Наталья Александровна</t>
  </si>
  <si>
    <t>Беляева Елена Юрьевна</t>
  </si>
  <si>
    <t>Период работы с 01.09.2016 по 31.12.2016</t>
  </si>
  <si>
    <t>Егорова Татьяна Ивановна</t>
  </si>
  <si>
    <t>Период работы с 01.01.2016 по 31.08.2016</t>
  </si>
  <si>
    <t>Бухалова Гильсиря Минтаировна</t>
  </si>
  <si>
    <t>Стрелов Николай Константинович</t>
  </si>
  <si>
    <t xml:space="preserve">ГАОУ "Гуманитарная гимназия-интернат для одаренных детей"    </t>
  </si>
  <si>
    <t>Гарипов Рамиль Маратович</t>
  </si>
  <si>
    <t>29.07.2016-31.12.2016</t>
  </si>
  <si>
    <t>Гилаева Миляуша Зуфаровна</t>
  </si>
  <si>
    <t>19.09.2016-31.12.2016</t>
  </si>
  <si>
    <t>Гарипова Рузиля Ильдаровна</t>
  </si>
  <si>
    <t>15.08.2016-31.12.2016</t>
  </si>
  <si>
    <t>Шавалиев Ленар Зуфакович</t>
  </si>
  <si>
    <t>07.09.2016-31.12.2016</t>
  </si>
  <si>
    <t>Басыров Ильнур Фнурович</t>
  </si>
  <si>
    <t>10.09.2016-31.12.2016</t>
  </si>
  <si>
    <t>Аюпова Ляйсан Рашитовна</t>
  </si>
  <si>
    <t>Заместитель директора по методической работе</t>
  </si>
  <si>
    <t>Хаева-Хаметзянова Венера Насиховна</t>
  </si>
  <si>
    <t>01.01.2016-31.12.2016</t>
  </si>
  <si>
    <t>Бакиров Радик Флоридович</t>
  </si>
  <si>
    <t>Заведующий интернатом</t>
  </si>
  <si>
    <t>Хаертдинова Глуза Нурлыгаяновна</t>
  </si>
  <si>
    <t>11.10.2016-31.12.2016</t>
  </si>
  <si>
    <t>Галиахметов Артур Каримович</t>
  </si>
  <si>
    <t>01.01.2016-30.06.2016</t>
  </si>
  <si>
    <t>Сарварова Гульзада Филаритовна</t>
  </si>
  <si>
    <t>01.01.2016-09.09.2016</t>
  </si>
  <si>
    <t>Шайхетдинова Лена Хамитовна</t>
  </si>
  <si>
    <t>01.01.2016-03.08.2016</t>
  </si>
  <si>
    <t>01.01.2016-14.08.2016</t>
  </si>
  <si>
    <t>Хафизова Зульфия Мазгаровна</t>
  </si>
  <si>
    <t>01.01.2016-06.09.2016</t>
  </si>
  <si>
    <t>01.01.2016-28.07.2016</t>
  </si>
  <si>
    <t>ГБОУ "Верхнечелнинская школа-интернат"</t>
  </si>
  <si>
    <t>Шаймарданова Рауфя Назиповна</t>
  </si>
  <si>
    <t>Пепенеева Людмила Григорьевна</t>
  </si>
  <si>
    <t>Галимова Альфия Асхатовна</t>
  </si>
  <si>
    <t>Киямутдинов Ренат Имамиутдинович</t>
  </si>
  <si>
    <t>Государственное бюджетное общеобразовательное учреждение "Черемшанская кадетская школа-интернат имени Героя Советского Союза И.Н.Конева"</t>
  </si>
  <si>
    <t>Сулейманов Рафаэль Габдулхаевич</t>
  </si>
  <si>
    <t>Галимов Фаниль Шаукатович</t>
  </si>
  <si>
    <t>Талипова Наиля Калимулловна</t>
  </si>
  <si>
    <t>Латыпова Ландыш Гаязетдиновна</t>
  </si>
  <si>
    <t xml:space="preserve">ГАОУ ДПО ИРО РТ </t>
  </si>
  <si>
    <t>Хамитов Равиль Габдулхакович</t>
  </si>
  <si>
    <t>01.01.2016-15.06.2016</t>
  </si>
  <si>
    <t xml:space="preserve">Ректор </t>
  </si>
  <si>
    <t>Бадриева Рина Ринадовна</t>
  </si>
  <si>
    <t>25.03.2016-31.12.2016</t>
  </si>
  <si>
    <t>01.01.2016-18.04.2016</t>
  </si>
  <si>
    <t>Керимова Лилия Рифовна</t>
  </si>
  <si>
    <t>04.05.2016-31.12.2016</t>
  </si>
  <si>
    <t xml:space="preserve">Руднева Яна Борисовна </t>
  </si>
  <si>
    <t>01.01.2016-14.05.2016</t>
  </si>
  <si>
    <t>Проректор по научной и инновационной деятельности</t>
  </si>
  <si>
    <t>Герасимова Вера Вадимовна</t>
  </si>
  <si>
    <t>20.06.2016-31.12.2016</t>
  </si>
  <si>
    <t>Салихова Лилия Фануровна</t>
  </si>
  <si>
    <t>Проректор по учебно-методической работе</t>
  </si>
  <si>
    <t>Проректор по экономическому с стратегическому развитию.</t>
  </si>
  <si>
    <t>Карамышева Елена Викторовна</t>
  </si>
  <si>
    <t>ГБОУ"Кадетская школа №82 им.И.Маннанова"</t>
  </si>
  <si>
    <t>Шарипова Эльмира Габдулахатовна</t>
  </si>
  <si>
    <t>Гараева Руфия Ришатовна</t>
  </si>
  <si>
    <t>Рыбакова Лариса Генадьевна</t>
  </si>
  <si>
    <t>Еланцева Елена Генадьевна</t>
  </si>
  <si>
    <t>Лесь Светлана Витальевна</t>
  </si>
  <si>
    <t>Сафина Магинур Мухаметназиповна</t>
  </si>
  <si>
    <t>ГБОУ "Казанская школа - интернат № 1 для детей с ОВЗ"</t>
  </si>
  <si>
    <t>Портнова Светлана Борисовна</t>
  </si>
  <si>
    <t>Зайцева Наталия Дмитриевна</t>
  </si>
  <si>
    <t>Пичугова Ирина Николаевна</t>
  </si>
  <si>
    <t>Медведева Лариса Викторовна</t>
  </si>
  <si>
    <t>Файзутдинова Розалия Ахатовна</t>
  </si>
  <si>
    <t>Государственное бюджетное общеобразовательное учреждение “Казанская школа-интернат №11 для детей-сирот и детей, оставшихся без попечения родителей, с ограниченными возможностями здоровья”</t>
  </si>
  <si>
    <t>Полякова Светлана Зиатдиновна</t>
  </si>
  <si>
    <t>Яфарова Евгения Владимировна</t>
  </si>
  <si>
    <t>Фахрутдинова Елена Александровна</t>
  </si>
  <si>
    <t>Федагина Людмила Геннадьевна</t>
  </si>
  <si>
    <t>Фаязова Минзиля Закирзяновна</t>
  </si>
  <si>
    <t>ГБОУ "Бугульминская школа-интернат"</t>
  </si>
  <si>
    <t>Корытин Николай Александрович</t>
  </si>
  <si>
    <t>Горшенина Ольга Александровна</t>
  </si>
  <si>
    <t>Лашкова Татьяна Аркадьевна</t>
  </si>
  <si>
    <t>Крюкова Инна Ивановна</t>
  </si>
  <si>
    <t>Шмелькова Татьяна Васильевна</t>
  </si>
  <si>
    <t>ГБОУ "Кадетская школа имени Героя Советского Союза Никиты Кайманова"</t>
  </si>
  <si>
    <t>Мухамадеев Марсель Юрьевич</t>
  </si>
  <si>
    <t>Габдуллина Гелюся Зуфаровна</t>
  </si>
  <si>
    <t>Королева Светлана Владимировна</t>
  </si>
  <si>
    <t>Хайруллина Ландыш Ракиповна</t>
  </si>
  <si>
    <t>Серова Наталья Анатольевна</t>
  </si>
  <si>
    <t>Салимова Эльвера Раефовна</t>
  </si>
  <si>
    <t>01.01.2016- 29.07.2016 г. - Заместитель директора по учебно-воспитательной работе 01.01.2016 - 15.05.2016 г.- Декретный отпуск</t>
  </si>
  <si>
    <t>Ильясов Евгений Накипович</t>
  </si>
  <si>
    <t xml:space="preserve">15.08.2016 - 17.09.2016 -  Заместитель директора по учебно-воспитательной работе </t>
  </si>
  <si>
    <t>Зиннатуллина Альбина Сафиулловна</t>
  </si>
  <si>
    <t xml:space="preserve">С 19.09.2016 г. - 0,5 ставки - Заместитель директора по учебно-воспитательной работе </t>
  </si>
  <si>
    <t>Шустова Лариса Анатольевна</t>
  </si>
  <si>
    <t>Латыпова Рушания Гиниятулловна</t>
  </si>
  <si>
    <t>ГБОУ"Казанская школа №61"</t>
  </si>
  <si>
    <t>Тюренкова Оксана Игоревна</t>
  </si>
  <si>
    <t>Хасанова Гульфия Саирхановна</t>
  </si>
  <si>
    <t>Агрусева Наила Загировна</t>
  </si>
  <si>
    <t>Садикова Люция Бариевна</t>
  </si>
  <si>
    <t>Ахтямова Альмира Айсаевна</t>
  </si>
  <si>
    <t>Государственное бюджетное общеобразовательное учреждение "Казанская школа № 142 для детей с ограниченными возможностями здоровья"</t>
  </si>
  <si>
    <t>Кубасова Марина Михайловна</t>
  </si>
  <si>
    <t>Шалетина Наталья Александровна</t>
  </si>
  <si>
    <t>Бакалдина Ирина Кондратьевна</t>
  </si>
  <si>
    <t>Ермина Марина Владимировна</t>
  </si>
  <si>
    <t>ГБОУ "Казанская школа-интернат № 7"</t>
  </si>
  <si>
    <t>Пролубчикова Светлана Юрьевна</t>
  </si>
  <si>
    <t>Фирсова Ольга Сергеевна</t>
  </si>
  <si>
    <t>Аляева Роза                        Азгатовна</t>
  </si>
  <si>
    <t>Фролова Ярослава Михайловна</t>
  </si>
  <si>
    <t>Загитова Альбина Гусмановна</t>
  </si>
  <si>
    <t>Залялова Флюра Ибрагимовна</t>
  </si>
  <si>
    <t>ГБОУ "Казанская-школа инт.им. Е.Г. Ласточкиной"</t>
  </si>
  <si>
    <t>Байкин Сергей Леонидович</t>
  </si>
  <si>
    <t>Жаворонкова Ирина Леонидовна</t>
  </si>
  <si>
    <t>Зима Алсу Эдуардовна</t>
  </si>
  <si>
    <t>Зеленова Ольга Гадельзяновна</t>
  </si>
  <si>
    <t>Индюхова Валентина Васильевна</t>
  </si>
  <si>
    <t xml:space="preserve">Гарифуллина Миляуша </t>
  </si>
  <si>
    <t xml:space="preserve">Заместитель директора в до </t>
  </si>
  <si>
    <t>ГБОУ "Казанская кадетская школа-интернат им. Б.К. Кузнецова"</t>
  </si>
  <si>
    <t>Басов Валерий Александрович</t>
  </si>
  <si>
    <t>Камалова Эльвира Рафисовна</t>
  </si>
  <si>
    <t>Нуризянова Нурзия Марсовна</t>
  </si>
  <si>
    <t>Садыкова Аида Анваровна</t>
  </si>
  <si>
    <t>Игнатьев Владимир Иванович</t>
  </si>
  <si>
    <t>Николаева Аида Рашидовна</t>
  </si>
  <si>
    <t>Зарипов Ильнур Нуруллович</t>
  </si>
  <si>
    <t>ГБОУ "Кадетская школа полиции "Калкан"</t>
  </si>
  <si>
    <t>Майоров Алексей Анатольевич</t>
  </si>
  <si>
    <t>564553,28</t>
  </si>
  <si>
    <t>47046,11</t>
  </si>
  <si>
    <t>Гооге Татьяна Евгеньевна ( 01.01.2016-09.09.2016)</t>
  </si>
  <si>
    <t>264861,50</t>
  </si>
  <si>
    <t>31160,17</t>
  </si>
  <si>
    <t>Махмутова Айгуль Азатовна (13.09.2016-31.12.2016)</t>
  </si>
  <si>
    <t>118773,52</t>
  </si>
  <si>
    <t>33935,29</t>
  </si>
  <si>
    <t>Ковалевская Гузалия Хуснулловна</t>
  </si>
  <si>
    <t>633455,34</t>
  </si>
  <si>
    <t>52787,95</t>
  </si>
  <si>
    <t>Халиуллина Сурия Загидулловна</t>
  </si>
  <si>
    <t>560499,58</t>
  </si>
  <si>
    <t>46708,30</t>
  </si>
  <si>
    <t>Истомин Юрий Михайлович</t>
  </si>
  <si>
    <t>263257,80</t>
  </si>
  <si>
    <t>21938,15</t>
  </si>
  <si>
    <t>ГБОУ "Камско-Устьинская кадетская школа-интернат"</t>
  </si>
  <si>
    <t>Ильин Александр Николаевич (01.2016-09.2016г)</t>
  </si>
  <si>
    <t>Гумеров Ильшат Махмутович (09.2016-12.2016г)</t>
  </si>
  <si>
    <t>Зиновьева Вера Николаевна</t>
  </si>
  <si>
    <t>Семагина Наталья Геннадьевна</t>
  </si>
  <si>
    <t>Хайбуллина Зимфира Римовна (0,5 ст)</t>
  </si>
  <si>
    <t>Зюрнина Асия Гараевна</t>
  </si>
  <si>
    <t>ГБУ ДО"Костер"</t>
  </si>
  <si>
    <t>Садриева Эльмира Шахиязамовна</t>
  </si>
  <si>
    <t xml:space="preserve">Косов Иван Александрович </t>
  </si>
  <si>
    <t xml:space="preserve">Садриева Роза Фаатовна </t>
  </si>
  <si>
    <t xml:space="preserve">Новикова Анна Петровна </t>
  </si>
  <si>
    <t xml:space="preserve">Ахметгалиев Альфис Рауливич </t>
  </si>
  <si>
    <t>Заместитель директора</t>
  </si>
  <si>
    <t>Пономаренко Валентина Викторовна</t>
  </si>
  <si>
    <t>Дмитриев Артур Юрьевич</t>
  </si>
  <si>
    <t>Заместитель по АХР</t>
  </si>
  <si>
    <t>Щукин Радион Владиславович</t>
  </si>
  <si>
    <t>Ахмадуллин Роберт Гумерович</t>
  </si>
  <si>
    <t>ГБОУ "Лаишевская школа-интернат"</t>
  </si>
  <si>
    <t>Камбарова Татьяна Николаевна (01.01.2016-31.08.2016)</t>
  </si>
  <si>
    <t>Фаткулова Ольга Васильевна (01.01.2016-30.07.2016)</t>
  </si>
  <si>
    <t>Гатауллина Алия Раисовна ( с 01.08.2016)</t>
  </si>
  <si>
    <t>Гостева Елена Юрьевна</t>
  </si>
  <si>
    <t>Пылаева Людмила Александровна</t>
  </si>
  <si>
    <t>Федотов Юрий Сергеевич</t>
  </si>
  <si>
    <t>ГБУ для детей-сирот и детей,оставшихся без попечения родителей "Лаишевский детский дом"</t>
  </si>
  <si>
    <t>Валиуллина Рузалия Хабибулловна</t>
  </si>
  <si>
    <t>Плеханова Татьяна Валерьевна</t>
  </si>
  <si>
    <t>Шафигуллина Гульнур Якуповна</t>
  </si>
  <si>
    <t>Заместитель директора по учебно-воспитательной работе с 01.06.2016</t>
  </si>
  <si>
    <t>Габдуллина Лейсан Камилевна</t>
  </si>
  <si>
    <t>Заместитель директора по учебно- воспитательной работе с 01.01.16 по 30.06.16г.   0.75 ставки</t>
  </si>
  <si>
    <t>Хусаинова Лия Ильдусовна</t>
  </si>
  <si>
    <t>Заместитель директора по учебно- воспитательной работе с 01.01.16 по 31.03.16г.   0.25 ставки</t>
  </si>
  <si>
    <t>Аникина Людмила Васильевна</t>
  </si>
  <si>
    <t>ГБОУ  "Лениногорская школа № 14"</t>
  </si>
  <si>
    <t>Шевцова Гульнара Агдасовна</t>
  </si>
  <si>
    <t>Осипова Юлия Владимировна</t>
  </si>
  <si>
    <t>Моисеенко Ольга Владимировна</t>
  </si>
  <si>
    <t>Салихова Гульгина Тагировна</t>
  </si>
  <si>
    <t>Марданова Альбина Талгатовна</t>
  </si>
  <si>
    <t>Уволена 20 мая 2016г.</t>
  </si>
  <si>
    <t>Муртазина Руслана Махмутовна</t>
  </si>
  <si>
    <t>Принята 23 мая 2016г.</t>
  </si>
  <si>
    <t>ГБУ "Лениногорский детский дом"</t>
  </si>
  <si>
    <t>Муртазина Раушан Габдрашитовна</t>
  </si>
  <si>
    <t>Терентьева Елена Николаевна</t>
  </si>
  <si>
    <t>с 24.02.2016 по 31.12.2016</t>
  </si>
  <si>
    <t>Бакирова Эльмира Альбертовна</t>
  </si>
  <si>
    <t>с 01.01.2016 по 23.02.2016</t>
  </si>
  <si>
    <t>Галиева Дания Ринатовна</t>
  </si>
  <si>
    <t>с 01.01.2016 по  12.02.2016</t>
  </si>
  <si>
    <t>Заместитель директора по административно- хозяйственной работе</t>
  </si>
  <si>
    <t>Шакирова Резида Рашитовна</t>
  </si>
  <si>
    <t>ГАОУ "Лицей Иннополис"</t>
  </si>
  <si>
    <t>Габдуллина Гузель Мударисовна</t>
  </si>
  <si>
    <t>Головенькина Алла Николаевна</t>
  </si>
  <si>
    <t>Рябышева Юлия Юрьевна</t>
  </si>
  <si>
    <t>Созонов Сергей Геннадьевич</t>
  </si>
  <si>
    <t>Дейнекина Светлана Вячеславовна</t>
  </si>
  <si>
    <t>работает с 15.08.16</t>
  </si>
  <si>
    <t>Шигапов Айнур Рашитович</t>
  </si>
  <si>
    <t>Заместитель директора по интернату</t>
  </si>
  <si>
    <t>не работает с 16.01.17</t>
  </si>
  <si>
    <t>Сулимова Надежда Алексеевна</t>
  </si>
  <si>
    <t>ГБОУ "Мамадышская школа-интернат"</t>
  </si>
  <si>
    <t>Валеев Мансур Мунавирович</t>
  </si>
  <si>
    <t>Сагирова Гузель Альфатовна</t>
  </si>
  <si>
    <t>Фахрутдинова Дания Равилевна</t>
  </si>
  <si>
    <t>Мирзаянов Рустем Рашитович</t>
  </si>
  <si>
    <t>Хуснутдинов Ленар Рафисович</t>
  </si>
  <si>
    <t>Заместитель директора по информатизации УВР</t>
  </si>
  <si>
    <t>ГБОУ "Маскаринская школа-интернат"</t>
  </si>
  <si>
    <t>Сабитов Шаукат Накипович</t>
  </si>
  <si>
    <t>Хуснетдинова Рамиля Мидъхатовна</t>
  </si>
  <si>
    <t>Сабитова Роза Зинагетдиновна</t>
  </si>
  <si>
    <t>Хамидуллина Лилия Миннехановна</t>
  </si>
  <si>
    <t>Галиахметова Фания Разяповна</t>
  </si>
  <si>
    <t>ГБОУ "Менделеевская школа для детей с ОВЗ"</t>
  </si>
  <si>
    <t>Салимханова Дамиря Ахмадулловна</t>
  </si>
  <si>
    <t>Самарина Людмила Владимировна</t>
  </si>
  <si>
    <t>Тихонова Наталья Владимировна</t>
  </si>
  <si>
    <t>Архипова Наталья Александровна</t>
  </si>
  <si>
    <t>ГБОУ «Мензелинская кадетская школа-интернат»</t>
  </si>
  <si>
    <t>Мубараков Рустем Мунирович</t>
  </si>
  <si>
    <t>Имамова Энже Габдрауфовна</t>
  </si>
  <si>
    <t>Галеева Елена Ириковна</t>
  </si>
  <si>
    <t>Заместитель директора по УВР</t>
  </si>
  <si>
    <t>Мадишин Ринат Хафизтинович</t>
  </si>
  <si>
    <t>Заместитель директора по ВПР</t>
  </si>
  <si>
    <t>Петрова Валентина Михайловна</t>
  </si>
  <si>
    <t>ГБОУ "Мензелинская школа-интернат"</t>
  </si>
  <si>
    <t>Иванов Михаил Борисович</t>
  </si>
  <si>
    <t>Чернова Елена Сергеевна</t>
  </si>
  <si>
    <t>Павлова Марина  Витальевна</t>
  </si>
  <si>
    <t>Хусаинов Ильнар Шавкатович</t>
  </si>
  <si>
    <t>Султанов Феликс Хамитович</t>
  </si>
  <si>
    <t xml:space="preserve">Бадертдинов Ильсур Мулланурович </t>
  </si>
  <si>
    <t>Заместитель директора "ЗОЛ Полянка"</t>
  </si>
  <si>
    <t>ГБОУ «Набережночелнинская школа №67».</t>
  </si>
  <si>
    <t>Тузова Нина Дмитриевна</t>
  </si>
  <si>
    <t>Садыйкова Голшат Илшатовна</t>
  </si>
  <si>
    <t>Гатина Ирина Анатольевна</t>
  </si>
  <si>
    <t>Чехонина Нурсия Асгатовна</t>
  </si>
  <si>
    <t>Гатиатуллина Резида Макъсутовна</t>
  </si>
  <si>
    <t>ГБОУ "Набережночелнинская школа №68"</t>
  </si>
  <si>
    <t>Доценко Елена Борисовна</t>
  </si>
  <si>
    <t>Гострова Руфия Шаримовна</t>
  </si>
  <si>
    <t>Гараева Гелназ Эмилевна</t>
  </si>
  <si>
    <t>Екимова Елизавета Викторовна</t>
  </si>
  <si>
    <t>Ремеслова Диана Юрьевна</t>
  </si>
  <si>
    <t>ГБОУ «Набережночелнинская школа №69 для детей с ограниченными возможностями здоровья»</t>
  </si>
  <si>
    <t>Волков Габдрэуф Габдулхакович</t>
  </si>
  <si>
    <t>Гайнуллина Анжела Валерьевна</t>
  </si>
  <si>
    <t>Хасанова Галия Гаиловна</t>
  </si>
  <si>
    <t>Гильманова Лилия Юлдашевна</t>
  </si>
  <si>
    <t>Романова Татьяна Васильвна</t>
  </si>
  <si>
    <t>ГБОУ "Набережночелнинская школа №75"</t>
  </si>
  <si>
    <t>Марданова Ольга Витальевна</t>
  </si>
  <si>
    <t>Зайнуллина Алсу Халитовна</t>
  </si>
  <si>
    <t>Зарипова Рамзия Талиповна</t>
  </si>
  <si>
    <t>Шумнова Ольга Александровна</t>
  </si>
  <si>
    <t>Данилова Мунзия Хаматдиновна</t>
  </si>
  <si>
    <t>Государственное бюджетное  общеобразовательное учреждение "Набережночелнинская школа №87 для детей с ограниченными возможностями здоровья"</t>
  </si>
  <si>
    <t>Максимова Елена Владимировна</t>
  </si>
  <si>
    <t>Енилина Сирина Минзакировна</t>
  </si>
  <si>
    <t>Главный бухгалтер (и.о.гл.бухгалтера)</t>
  </si>
  <si>
    <t>Нигматова Гульназ Фанисовна</t>
  </si>
  <si>
    <t>Маркова Людмила Сергеевна</t>
  </si>
  <si>
    <t>Кустова Людмила Анатольевна</t>
  </si>
  <si>
    <t>Набиуллина Альфина Муллануровна</t>
  </si>
  <si>
    <t>Заместитель директора по хозяйственной работе</t>
  </si>
  <si>
    <t>ГБОУ "Набережночелнинская школа №88 для детей с ОВЗ"</t>
  </si>
  <si>
    <t>Чухалдина Фарида Абузаровна</t>
  </si>
  <si>
    <t>Владимирова Татьяна Витальевна</t>
  </si>
  <si>
    <t>Латоха Ольга Викторовна</t>
  </si>
  <si>
    <t>Хуснуллина Юлия Мухаматовна</t>
  </si>
  <si>
    <t>Буранова Лидия Петровна</t>
  </si>
  <si>
    <t>Заместитель директора по кадрам</t>
  </si>
  <si>
    <t xml:space="preserve"> Государственное  бюджетное общеобразовательное учреждение «Набережночелнинская  начальная школа – детский сад № 89  для детей с ограниченными возможностями здоровья»</t>
  </si>
  <si>
    <t>Гаффарова Халидя Нургаеновна</t>
  </si>
  <si>
    <t>Мухаметшина Гузель Мусавировна</t>
  </si>
  <si>
    <t>Сулейманова Роза Хасановна</t>
  </si>
  <si>
    <t>Миннекаева Лилия Зайнуловна</t>
  </si>
  <si>
    <t>Ахметдинова Зиля Махмутовна</t>
  </si>
  <si>
    <t>Государственное бюджетное общеобразовательное учреждение "Казанская школа-интернат № 4"</t>
  </si>
  <si>
    <t>Саматова Люция Амирбаковна</t>
  </si>
  <si>
    <t xml:space="preserve">Макарова Ирина Александровна </t>
  </si>
  <si>
    <t>Влащенко Антонина Михайловна</t>
  </si>
  <si>
    <t>Габидуллина Зульфия Бариевна</t>
  </si>
  <si>
    <t>Зиганшина Энже Радафилевна</t>
  </si>
  <si>
    <t xml:space="preserve">Газизова Феданья Харисовна </t>
  </si>
  <si>
    <t xml:space="preserve">Заместитель директора по лечебной работе </t>
  </si>
  <si>
    <t>ГБОУ "Нижнекамская школа №18"</t>
  </si>
  <si>
    <t>Ямашева Минзеля Зуфаровна</t>
  </si>
  <si>
    <t>Залялова Дина Равилевна</t>
  </si>
  <si>
    <t>Синякина Марина Николаевна</t>
  </si>
  <si>
    <t>Гаева Светлана Борисовна</t>
  </si>
  <si>
    <t>Минхайдарова Резеда Ильдусовна</t>
  </si>
  <si>
    <t>Хузеева Айгуль Кадимовна</t>
  </si>
  <si>
    <t xml:space="preserve">Государственное бюджетное общеобразовательное учреждение "Нижнекамская школа-интернат для детей с ограниченными возможностями здоровья" </t>
  </si>
  <si>
    <t>Шахмаева Зоя Леонидовна</t>
  </si>
  <si>
    <t>Дубинкина Марина Сергеевна</t>
  </si>
  <si>
    <t>Ладыкина Елена Станиславовна</t>
  </si>
  <si>
    <t>Петрова Надежда Михайловна</t>
  </si>
  <si>
    <t>Скучаева Елена Николаевна</t>
  </si>
  <si>
    <t>ГБОУ "Нижнекамская школа №23"</t>
  </si>
  <si>
    <t>Гладикова Хрестина Ивановна</t>
  </si>
  <si>
    <t>уволена с 19.08.2016г с выплатой компенсации за неиспольз. отпуск за 89 календар. дней</t>
  </si>
  <si>
    <t>Газизянова Лилия Петровна</t>
  </si>
  <si>
    <t>работает с 06.03.2016г</t>
  </si>
  <si>
    <t>Нафикова Айгуль Рашитовна</t>
  </si>
  <si>
    <t>работала на время декретного отпуска Газизяновой с 01.01.2016 по 05.03.2016</t>
  </si>
  <si>
    <t>Клещевникова Лариса Алефтиновна</t>
  </si>
  <si>
    <t>работает в должности директора с 13.12.2016г. Перерасчет по должности директора в январе 2017г</t>
  </si>
  <si>
    <t>Ахметшина Чулпан Кирамовна</t>
  </si>
  <si>
    <t>Климушина Кристина Борисовна</t>
  </si>
  <si>
    <t xml:space="preserve">данная должность введена в штатное расписание с 01.09.2016г. </t>
  </si>
  <si>
    <t>ГБООУ "Новокашировская санаторная школа - интернат"</t>
  </si>
  <si>
    <t>Шавалиева Милеуша Илгизовна</t>
  </si>
  <si>
    <t>Зайнуллина Гузалия Мансуровна</t>
  </si>
  <si>
    <t>Закирова Альфия Талиповна</t>
  </si>
  <si>
    <t>Аминова Эльмира Флюровна</t>
  </si>
  <si>
    <t>Закиева Рузалия Вилсоровна</t>
  </si>
  <si>
    <t>ГБОУ "Ново-Кинерская школа-интернат для детей с ограниченными возможностями здоровья"</t>
  </si>
  <si>
    <t>Валиев Ленар Хамбалович</t>
  </si>
  <si>
    <t>Сингатуллина Лейля Мансуровна</t>
  </si>
  <si>
    <t>Хабибрахманова Муслима Рустямовна</t>
  </si>
  <si>
    <t>Мухаммадиева Ильсия Ильдусовна</t>
  </si>
  <si>
    <t>Валиев Илгиз Извилович</t>
  </si>
  <si>
    <t>ГБОУ "Нурлатская школа-интернат для детей с ограниченными возможностями здоровья"</t>
  </si>
  <si>
    <t>Бурнашевская Ольга Владимировна</t>
  </si>
  <si>
    <t>Муртазина Альбина Радиковна</t>
  </si>
  <si>
    <t>Шарапова Наиля Тагировна</t>
  </si>
  <si>
    <t>Маняпова Илюза Назиповна</t>
  </si>
  <si>
    <t>Билданова Гульсина Вахидовна</t>
  </si>
  <si>
    <t>ГБУ "Нижнекамский детский дом"</t>
  </si>
  <si>
    <t>Кривенцова Юлия Владимировна</t>
  </si>
  <si>
    <t>Яруллина Лейсан Энверовна</t>
  </si>
  <si>
    <t>Мухарямова Лейля Вазыховна</t>
  </si>
  <si>
    <t>Тютюгина Наталья Владимировна</t>
  </si>
  <si>
    <t>ГБУ "Нурлатский детский дом"</t>
  </si>
  <si>
    <t>Рахматуллин Дамир Кабирович</t>
  </si>
  <si>
    <t>Бурганова Гульнара Дамировна</t>
  </si>
  <si>
    <t>Валитова Эльфинур Нурулловна</t>
  </si>
  <si>
    <t>Нуреева Равиля Николаевна</t>
  </si>
  <si>
    <t>ГБОУ "Набережночелнинская школа-интернат "Омет" № 86 для детей с ОВЗ</t>
  </si>
  <si>
    <t>Фокина Флюра Хафизовна</t>
  </si>
  <si>
    <t>420500,04</t>
  </si>
  <si>
    <t>35041,67</t>
  </si>
  <si>
    <t>Насырова Гузалия Габдулбаровна</t>
  </si>
  <si>
    <t>356928,18</t>
  </si>
  <si>
    <t>29744,01</t>
  </si>
  <si>
    <t>Лаврова Марина Викторовна</t>
  </si>
  <si>
    <t>322069,11</t>
  </si>
  <si>
    <t>26839,09</t>
  </si>
  <si>
    <t>Моисеева Наталья Ивановна</t>
  </si>
  <si>
    <t>299054,08</t>
  </si>
  <si>
    <t>24921,17</t>
  </si>
  <si>
    <t xml:space="preserve">Султанова Лилия Мирзануровна </t>
  </si>
  <si>
    <t>142797,17</t>
  </si>
  <si>
    <t>23799,53</t>
  </si>
  <si>
    <t>Декретный отпуск с 18.06.2016 года</t>
  </si>
  <si>
    <t>Акрамова Саймя Ахметкаримовна</t>
  </si>
  <si>
    <t>143743,35</t>
  </si>
  <si>
    <t>Приказ о приеме на работу № 31 от 20.06.2016 г.</t>
  </si>
  <si>
    <t>ГБОУ "Пестречинская школа-интернат для детей с ограниченными возможностями здоровья"</t>
  </si>
  <si>
    <t>Рахматуллин Зуфар Гарифович</t>
  </si>
  <si>
    <t>Директор (осн.)</t>
  </si>
  <si>
    <t>Учитель (совм.)</t>
  </si>
  <si>
    <t>Итого</t>
  </si>
  <si>
    <t>Яковлева Лейсан Рашадовна</t>
  </si>
  <si>
    <t>Главный бухгалтер (осн.)</t>
  </si>
  <si>
    <t>Бухгалтер (замещение)</t>
  </si>
  <si>
    <t>Лаврентьева Марина Александровна</t>
  </si>
  <si>
    <t>Заместитель директора по учебной работе (совм.)</t>
  </si>
  <si>
    <t>Учитель (осн.)</t>
  </si>
  <si>
    <t>Гагарина Наталья Степановна</t>
  </si>
  <si>
    <t>Заместитель директора по воспитательной работе (совм.)</t>
  </si>
  <si>
    <t>Педагог-психолог (осн.)</t>
  </si>
  <si>
    <t>Логинова Фарзана Шайхлисламовна</t>
  </si>
  <si>
    <t>Заместитель директора по административно- хозяйственной части (осн.)</t>
  </si>
  <si>
    <t>Воспитатель (совм.)</t>
  </si>
  <si>
    <t>ГБУ "Детский дом Приволжского района г.Казани</t>
  </si>
  <si>
    <t>Ильина Елена Геннадьевна</t>
  </si>
  <si>
    <t xml:space="preserve">Кожакина Светлана Юрьевна </t>
  </si>
  <si>
    <t>Самойлова Марина Ростиславовна</t>
  </si>
  <si>
    <t>Юлыгина Юлия Рафаиловна</t>
  </si>
  <si>
    <t>ГАОУ ЦППРК Росток</t>
  </si>
  <si>
    <t>Баширова Татьяна Николаевна</t>
  </si>
  <si>
    <t>Шошокина Елена Николаевна</t>
  </si>
  <si>
    <t>Идрисова Инна Вениаминовна</t>
  </si>
  <si>
    <t>Назарова Мария Анатольевна</t>
  </si>
  <si>
    <t>Кладов Дмитрий Юрьевич</t>
  </si>
  <si>
    <t>Семенова Елена Николаевна</t>
  </si>
  <si>
    <t>Мингазова Разия Камилевна</t>
  </si>
  <si>
    <t>Шарин Сергей Александрович</t>
  </si>
  <si>
    <t>Усманов Ильгис Фяритович</t>
  </si>
  <si>
    <t>Гиматутдинов Раис Абдрашитович</t>
  </si>
  <si>
    <t>Заместитель директора по учебно-производственной работе</t>
  </si>
  <si>
    <t>Бахусова Ильсияр Ильдаровна</t>
  </si>
  <si>
    <t>Заместитель директора по социально-психологическим вопросам</t>
  </si>
  <si>
    <t>Кириллов Андрей Михайлович</t>
  </si>
  <si>
    <t>Заместитель директора по службе режима</t>
  </si>
  <si>
    <t>ГБОУ"Русско-Акташская школа-интернат"</t>
  </si>
  <si>
    <t>Моисеев Владимир Федорович</t>
  </si>
  <si>
    <t>Пронина Оксана Валерьевна</t>
  </si>
  <si>
    <t>Атаманова Ольга Михайловна</t>
  </si>
  <si>
    <t>Некрасова Наталья Владимировна</t>
  </si>
  <si>
    <t>Борисова Людмила Владимировна</t>
  </si>
  <si>
    <t>ГБУ "Республиканский центр мониторинга качества образования"</t>
  </si>
  <si>
    <t>Мухаметов Айрат Ринатович</t>
  </si>
  <si>
    <t>Максимова Светлана Николаевна</t>
  </si>
  <si>
    <t>Сагеева Гульнара Ханифовна</t>
  </si>
  <si>
    <t>Хайруллина Гульфия Мансуровна</t>
  </si>
  <si>
    <t>ГБОУ " Сабинская школа-интернат для детей с ограниченными возможностями здоровья"</t>
  </si>
  <si>
    <t>Нуриева Диляра Бадертдиновна</t>
  </si>
  <si>
    <t>Шамилова Лилия Гаптелфартовна</t>
  </si>
  <si>
    <t>Мингазова Халида Миннулловна</t>
  </si>
  <si>
    <t>Заместитель директора по учебной работе и по воспитательной работе</t>
  </si>
  <si>
    <t>Сабиров Ильнур Икрамович</t>
  </si>
  <si>
    <t>ГБОУ "Сокольская школа-интернат для детей с ОВЗ"</t>
  </si>
  <si>
    <t>Олейникова Татьяна Александровна</t>
  </si>
  <si>
    <t>Панарина Юлия Фаритовна</t>
  </si>
  <si>
    <t>Тахавиева Гузель Загитовна</t>
  </si>
  <si>
    <t>Сосунова Наталья Борисовна</t>
  </si>
  <si>
    <t>Лукашова Любовь Борисовна</t>
  </si>
  <si>
    <t>ГБОУ "Такталачукская школа-интернат"</t>
  </si>
  <si>
    <t>Хазиев Алмаз Саяпович</t>
  </si>
  <si>
    <t>Камалова Лилия Ильдархановна</t>
  </si>
  <si>
    <t>Амирова Розалия Сагировна</t>
  </si>
  <si>
    <t>Галиева Ляйля Финарисовна</t>
  </si>
  <si>
    <t>ГБОУ "Татарска Елтанская школа-интернат"</t>
  </si>
  <si>
    <t>Гизатуллина Талия Хамитовна</t>
  </si>
  <si>
    <t>Аглиуллина Гузель Ринатовна</t>
  </si>
  <si>
    <t>Мазгутова Лилия Ирековна по 29.09.2016г.</t>
  </si>
  <si>
    <t>Халиуллина Зиля Рафиковна</t>
  </si>
  <si>
    <t>Галиуллина Венера Талгатовна с 01.10.2016г.</t>
  </si>
  <si>
    <t>ГБОУ "Татарстанский кадетский корпус ПФО им.Героя Советского Союза Гани Сафиуллина"</t>
  </si>
  <si>
    <t>Галиахметов Рашит Гусманович</t>
  </si>
  <si>
    <t>Таипова Айгуль Рифовна уволилась 22.08.2016г. С 31.08.2016 Галиахметов Рашит Гусманович</t>
  </si>
  <si>
    <t>Султангареева Ландыш Могаллимовна</t>
  </si>
  <si>
    <t>Плаксина Ирина Владимировна</t>
  </si>
  <si>
    <t>Минниханова Гульчачак  Разиновна уволилась 20.08.2016г. С 01.09.2016г. - Плаксина Ирина Владимировна</t>
  </si>
  <si>
    <t>Понамарев Владимир Иванович</t>
  </si>
  <si>
    <t>Галлямова Венера Гусмановна</t>
  </si>
  <si>
    <t>Давлетшина Галина Ивановна уволилась 31.08.2016. С 08.09.2016г. - Галлямова Венера Гусмановна</t>
  </si>
  <si>
    <t>ГБОУ "Тетюшская кадетская школа-интернат"</t>
  </si>
  <si>
    <t>Митрофанов Геннадий Васильевич</t>
  </si>
  <si>
    <t>Тужилкина Лилия Гумаровна</t>
  </si>
  <si>
    <t>Николаев Олег Сергеевич</t>
  </si>
  <si>
    <t>Афанасьева Римма Геннадьевна</t>
  </si>
  <si>
    <t>Горбунов Николай Дмитриевич</t>
  </si>
  <si>
    <t>ГБОУ"Тлянче-Тамакская школа-интернат для детей с ОВЗ"</t>
  </si>
  <si>
    <t>Валиев Наиль Миннебаевич</t>
  </si>
  <si>
    <t>Султанова Гузелия Халафутдиновна</t>
  </si>
  <si>
    <t>Насибуллина Раушания Нависовна</t>
  </si>
  <si>
    <t>Фахртдинова Рамзия Габидиновна</t>
  </si>
  <si>
    <t>Этикбаева Фанзиля Илгизовна</t>
  </si>
  <si>
    <t>работает с 01.09.2016 г.</t>
  </si>
  <si>
    <t>Шамсумхаметова Фаягуль Минсалиховна</t>
  </si>
  <si>
    <t>работала  до  01.09.2016 г.</t>
  </si>
  <si>
    <t>ГБОУ "Нижнетабынская школа-интернат"</t>
  </si>
  <si>
    <t>Хабибуллин Ильшат Рафисович</t>
  </si>
  <si>
    <t>Ганиева Гульнара Марсовна</t>
  </si>
  <si>
    <t>Гилязева Дамира Ахтамовна</t>
  </si>
  <si>
    <t>Исламова Лера Расиховна</t>
  </si>
  <si>
    <t>Заместитель директора по воспитательной работе (01.01.16.-08.08.16.)</t>
  </si>
  <si>
    <t>Шакирова Диана Замировна</t>
  </si>
  <si>
    <t>Заместитель директора по воспитательной работе (20.09.16.-31.12.16.)</t>
  </si>
  <si>
    <t>Идиятуллин Дамир Мухтарович</t>
  </si>
  <si>
    <t>Заместитель директора по административно- хозяйственной части (01.01.16.-28.02.16.)</t>
  </si>
  <si>
    <t>Гилметдинова Разиля Загитовна</t>
  </si>
  <si>
    <t>Заместитель директора по административно- хозяйственной части (03.03.16.-31.12.16.)</t>
  </si>
  <si>
    <t>ГБОУ"Уруссинская школа-интернат"</t>
  </si>
  <si>
    <t>Дусалимов Ильдар Марсельевич</t>
  </si>
  <si>
    <t>Ахметзянова Гульшат Мусавировна</t>
  </si>
  <si>
    <t>Султанова Раиля Ракиповна</t>
  </si>
  <si>
    <t>Вахитов Ильдар Кашифович</t>
  </si>
  <si>
    <t>Сатаева Галина Андреевна</t>
  </si>
  <si>
    <t>Глухова Нина Анатольевна</t>
  </si>
  <si>
    <t>Сапаргалиева Галия Каримовна</t>
  </si>
  <si>
    <t>Богова  Светлана Алексеевна</t>
  </si>
  <si>
    <t>Мухаммадиева Равия Газизовна</t>
  </si>
  <si>
    <t>Трушкова Ксения Сергеевна</t>
  </si>
  <si>
    <t xml:space="preserve">Заместитель директора </t>
  </si>
  <si>
    <t>Зайцева Ляля Габдулбакимовна</t>
  </si>
  <si>
    <t>ГБОУ "Казанская школа № 172 для детей с ограниченными возможностями здоровья"</t>
  </si>
  <si>
    <t>Рожкова Екатерина Михайловна</t>
  </si>
  <si>
    <t>Жданкова Ксения Николаевна</t>
  </si>
  <si>
    <t>Шепынева Елена Владимировна</t>
  </si>
  <si>
    <t>Белоглазова Альмира Абдулловна</t>
  </si>
  <si>
    <t>Каримова Альфия Асхатовна</t>
  </si>
  <si>
    <t>Государственное бюджетное общеобразовательное учреждение "Чистопольская школа № 10 для детей с ограниченными возможностями здоровья"</t>
  </si>
  <si>
    <t>Сабирзянова Ильхамия Мансуровна</t>
  </si>
  <si>
    <t>Галимов Руслан Рамилевич</t>
  </si>
  <si>
    <t>Потапова Галина Владимировна</t>
  </si>
  <si>
    <t>Исаева Ольга Васильевна</t>
  </si>
  <si>
    <t>ГБОУ "Чистопольская кадетская школа-интернат"</t>
  </si>
  <si>
    <t>Буслаева Вера Ивановна</t>
  </si>
  <si>
    <t>Выприцкая Надежда Александровна</t>
  </si>
  <si>
    <t>Корнишина Наталья Ивановна</t>
  </si>
  <si>
    <t>Булакина Елена Борисовна</t>
  </si>
  <si>
    <t>Спиридонова Наталья Алексеевна</t>
  </si>
  <si>
    <t>Сабиров Наиль Вильевич</t>
  </si>
  <si>
    <t>ГБУ для детей-сирот и детей, оставшихся без попечения родителей "Чистопольский детский дом"</t>
  </si>
  <si>
    <t>Валиева Елена Александровна</t>
  </si>
  <si>
    <t>Тарасова Вера Сергеевна</t>
  </si>
  <si>
    <t>Егорова Елена Сергеевна (временно, на период отпуска по уходу за ребенком до 1,5 лет Сметаниной Ю.А.)</t>
  </si>
  <si>
    <t>Заместитель директора по учебной-воспитательной работе</t>
  </si>
  <si>
    <t>Сметанина Юлия Анатольевна</t>
  </si>
  <si>
    <t>ГАОУ "Школа Иннополис"</t>
  </si>
  <si>
    <t>Шакиров Ильгиз Рамилевич</t>
  </si>
  <si>
    <t>Халилулина Алина Фернатовна</t>
  </si>
  <si>
    <t>Саяхова Лилия Рафитовна</t>
  </si>
  <si>
    <t>Зарипов Рамис Рафаэлович</t>
  </si>
  <si>
    <t>Котникова Ксения Валерьевна</t>
  </si>
  <si>
    <t>Певзнер Игорь Леонидович</t>
  </si>
  <si>
    <t>Заместитель директора по научно-методической работе</t>
  </si>
  <si>
    <t>Заместитель директора по орг.массовой  работе</t>
  </si>
  <si>
    <t>ГБУ ДО "Республиканский центр внешкольной работы"</t>
  </si>
  <si>
    <t>ГБОУ "Икшурминская кадетская школа-интернат имени Байкиева К.С."</t>
  </si>
  <si>
    <t>Галияхметов Роберт Рашитович</t>
  </si>
  <si>
    <t>Гарипова Илюся Ракиповна</t>
  </si>
  <si>
    <t>Фархуллина Гульзада Гумаровна</t>
  </si>
  <si>
    <t>Петрова Гульшат Рафаилевна</t>
  </si>
  <si>
    <t>Шавалиев Нурфаяз Сагитович</t>
  </si>
  <si>
    <t>Муртазина Надежда Абраровна</t>
  </si>
  <si>
    <t>Максутова Любовь Андреевна</t>
  </si>
  <si>
    <t>Алтынбаева Луиза Анатольевна</t>
  </si>
  <si>
    <t>Галявиева Нурзия Минсалиховна</t>
  </si>
  <si>
    <t>Саубанова Роза Фаиловна</t>
  </si>
  <si>
    <t>ГБОУ"Казанская школа №76"</t>
  </si>
  <si>
    <t>Тулаева  Наталья Ивановна</t>
  </si>
  <si>
    <t>Сулейманов Альберт Гарафеевич</t>
  </si>
  <si>
    <t>Спиридонова Анна Сергеевна</t>
  </si>
  <si>
    <t>Вахитова Лейсан Валиахметовна</t>
  </si>
  <si>
    <t>Гайнутдинова  Маргарита Фоатовна</t>
  </si>
  <si>
    <t>Заместитель директора по административно- хозяйственной части(0.5 ставки)</t>
  </si>
  <si>
    <t>Алексеев Павел Анатольевич</t>
  </si>
  <si>
    <t>ГБУ"Альметьевский детский дом"</t>
  </si>
  <si>
    <t>Идрисов Ранис Анварович</t>
  </si>
  <si>
    <t>Омелюк Надежда Алексеевна</t>
  </si>
  <si>
    <t>Цыганова Ольга Владимировна</t>
  </si>
  <si>
    <t>Чекмарева Екатерина Владимировна</t>
  </si>
  <si>
    <t>Шакуров Газиз Габдельгазизович</t>
  </si>
  <si>
    <t>ГАУ Республиканский олимпиадный центр</t>
  </si>
  <si>
    <t>Зарипова Гузаль Динарисовна</t>
  </si>
  <si>
    <t>Шакирова Чулпан Назифовна</t>
  </si>
  <si>
    <t>Закиров айнур Азатович</t>
  </si>
  <si>
    <t>Заместитель директора по учебной  работе</t>
  </si>
  <si>
    <t>Садрутдинова Гульнур Марсовна</t>
  </si>
  <si>
    <t>Заместитель директора по методической  работе</t>
  </si>
  <si>
    <t>Гарипова Наталья Геннадьевна</t>
  </si>
  <si>
    <t>Салимуллин Радик Фарихович</t>
  </si>
  <si>
    <t>Садыков Фанис Харисович</t>
  </si>
  <si>
    <t>с 01.01.2016 по 30.04.2016</t>
  </si>
  <si>
    <t>с 01.01.2016 по 22.03.2016</t>
  </si>
  <si>
    <t>с 23.03.2016 по 23.08.2016</t>
  </si>
  <si>
    <t>с 03.12.2016 по 31.12.2016</t>
  </si>
  <si>
    <t xml:space="preserve"> ГБОУ "Актанышская кадетская  школа-интернат"</t>
  </si>
  <si>
    <t>Республиканская специальная общеобразовательная школа им. Н.А. Галлямова</t>
  </si>
  <si>
    <t>ГБУ "Центр содействия семейному  устройству  г.Бугульмы"</t>
  </si>
  <si>
    <t>ГБУ "Центр содействия семейному устройству г.Набережные Челны"</t>
  </si>
  <si>
    <t>ГБУ "Центр содействия семейному устройству детей г.Казани"</t>
  </si>
  <si>
    <t>Институт истории имени Шигабутдина Марджани Академии наук РТ</t>
  </si>
  <si>
    <t>Заместитель директора по учебной работе-0,5ст.</t>
  </si>
  <si>
    <t>Заместитель директора по воспитательной работе-0,5ст.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</si>
</sst>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#,##0_ ;\-#,##0\ "/>
    <numFmt numFmtId="165" formatCode="000000"/>
    <numFmt numFmtId="166" formatCode="_-* #,##0\ _₽_-;\-* #,##0\ _₽_-;_-* &quot;-&quot;??\ _₽_-;_-@_-"/>
    <numFmt numFmtId="167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43" fontId="0" fillId="0" borderId="0" xfId="0" applyNumberFormat="1" applyAlignment="1">
      <alignment wrapText="1"/>
    </xf>
    <xf numFmtId="43" fontId="0" fillId="0" borderId="1" xfId="0" applyNumberFormat="1" applyBorder="1" applyAlignment="1">
      <alignment wrapText="1"/>
    </xf>
    <xf numFmtId="43" fontId="1" fillId="0" borderId="0" xfId="0" applyNumberFormat="1" applyFont="1" applyAlignment="1">
      <alignment horizontal="center" wrapText="1"/>
    </xf>
    <xf numFmtId="0" fontId="0" fillId="0" borderId="0" xfId="0"/>
    <xf numFmtId="43" fontId="0" fillId="0" borderId="0" xfId="0" applyNumberFormat="1" applyAlignment="1">
      <alignment wrapText="1"/>
    </xf>
    <xf numFmtId="43" fontId="1" fillId="0" borderId="0" xfId="0" applyNumberFormat="1" applyFont="1" applyAlignment="1">
      <alignment horizontal="center" wrapText="1"/>
    </xf>
    <xf numFmtId="43" fontId="3" fillId="0" borderId="5" xfId="0" applyNumberFormat="1" applyFont="1" applyBorder="1" applyAlignment="1">
      <alignment wrapText="1"/>
    </xf>
    <xf numFmtId="43" fontId="3" fillId="0" borderId="7" xfId="0" applyNumberFormat="1" applyFon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3" fillId="0" borderId="1" xfId="0" applyNumberFormat="1" applyFont="1" applyBorder="1" applyAlignment="1">
      <alignment horizontal="left" vertical="top" wrapText="1"/>
    </xf>
    <xf numFmtId="0" fontId="0" fillId="0" borderId="0" xfId="0"/>
    <xf numFmtId="43" fontId="0" fillId="0" borderId="0" xfId="0" applyNumberFormat="1" applyAlignment="1">
      <alignment wrapText="1"/>
    </xf>
    <xf numFmtId="43" fontId="1" fillId="0" borderId="0" xfId="0" applyNumberFormat="1" applyFont="1" applyAlignment="1">
      <alignment horizontal="center" wrapText="1"/>
    </xf>
    <xf numFmtId="43" fontId="3" fillId="0" borderId="1" xfId="0" applyNumberFormat="1" applyFont="1" applyBorder="1" applyAlignment="1">
      <alignment wrapText="1"/>
    </xf>
    <xf numFmtId="41" fontId="3" fillId="0" borderId="1" xfId="0" applyNumberFormat="1" applyFont="1" applyBorder="1" applyAlignment="1">
      <alignment wrapText="1"/>
    </xf>
    <xf numFmtId="43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0" applyFont="1" applyAlignment="1">
      <alignment wrapText="1"/>
    </xf>
    <xf numFmtId="43" fontId="3" fillId="0" borderId="4" xfId="0" applyNumberFormat="1" applyFont="1" applyBorder="1" applyAlignment="1">
      <alignment wrapText="1"/>
    </xf>
    <xf numFmtId="43" fontId="4" fillId="0" borderId="1" xfId="0" applyNumberFormat="1" applyFont="1" applyBorder="1" applyAlignment="1">
      <alignment horizontal="center" wrapText="1"/>
    </xf>
    <xf numFmtId="43" fontId="3" fillId="0" borderId="1" xfId="0" applyNumberFormat="1" applyFont="1" applyBorder="1" applyAlignment="1">
      <alignment wrapText="1"/>
    </xf>
    <xf numFmtId="0" fontId="0" fillId="0" borderId="0" xfId="0"/>
    <xf numFmtId="43" fontId="0" fillId="0" borderId="0" xfId="0" applyNumberFormat="1" applyAlignment="1">
      <alignment wrapText="1"/>
    </xf>
    <xf numFmtId="0" fontId="0" fillId="0" borderId="0" xfId="0"/>
    <xf numFmtId="43" fontId="0" fillId="0" borderId="0" xfId="0" applyNumberFormat="1" applyAlignment="1">
      <alignment wrapText="1"/>
    </xf>
    <xf numFmtId="43" fontId="0" fillId="0" borderId="1" xfId="0" applyNumberFormat="1" applyBorder="1" applyAlignment="1">
      <alignment wrapText="1"/>
    </xf>
    <xf numFmtId="43" fontId="1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43" fontId="3" fillId="0" borderId="1" xfId="0" applyNumberFormat="1" applyFont="1" applyBorder="1" applyAlignment="1">
      <alignment horizontal="left" wrapText="1"/>
    </xf>
    <xf numFmtId="43" fontId="3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vertical="top" wrapText="1"/>
    </xf>
    <xf numFmtId="43" fontId="4" fillId="0" borderId="1" xfId="0" applyNumberFormat="1" applyFont="1" applyBorder="1" applyAlignment="1">
      <alignment wrapText="1"/>
    </xf>
    <xf numFmtId="43" fontId="3" fillId="2" borderId="1" xfId="0" applyNumberFormat="1" applyFont="1" applyFill="1" applyBorder="1" applyAlignment="1">
      <alignment vertical="center" wrapText="1"/>
    </xf>
    <xf numFmtId="43" fontId="3" fillId="0" borderId="1" xfId="0" applyNumberFormat="1" applyFont="1" applyBorder="1" applyAlignment="1">
      <alignment horizontal="center" wrapText="1"/>
    </xf>
    <xf numFmtId="43" fontId="3" fillId="0" borderId="1" xfId="0" applyNumberFormat="1" applyFont="1" applyBorder="1" applyAlignment="1">
      <alignment vertical="center" wrapText="1"/>
    </xf>
    <xf numFmtId="43" fontId="3" fillId="0" borderId="1" xfId="0" applyNumberFormat="1" applyFont="1" applyBorder="1" applyAlignment="1">
      <alignment wrapText="1"/>
    </xf>
    <xf numFmtId="43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wrapText="1"/>
    </xf>
    <xf numFmtId="0" fontId="3" fillId="0" borderId="0" xfId="0" applyFont="1"/>
    <xf numFmtId="43" fontId="0" fillId="0" borderId="1" xfId="0" applyNumberFormat="1" applyBorder="1" applyAlignment="1">
      <alignment wrapText="1"/>
    </xf>
    <xf numFmtId="43" fontId="0" fillId="0" borderId="0" xfId="0" applyNumberForma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3" fontId="4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3" xfId="0" applyNumberFormat="1" applyFont="1" applyBorder="1" applyAlignment="1">
      <alignment horizontal="center" vertical="center" wrapText="1"/>
    </xf>
    <xf numFmtId="43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 wrapText="1"/>
    </xf>
    <xf numFmtId="43" fontId="3" fillId="0" borderId="2" xfId="0" applyNumberFormat="1" applyFont="1" applyBorder="1" applyAlignment="1">
      <alignment horizontal="center" wrapText="1"/>
    </xf>
    <xf numFmtId="43" fontId="3" fillId="0" borderId="4" xfId="0" applyNumberFormat="1" applyFont="1" applyBorder="1" applyAlignment="1">
      <alignment horizontal="center" wrapText="1"/>
    </xf>
    <xf numFmtId="43" fontId="1" fillId="0" borderId="0" xfId="0" applyNumberFormat="1" applyFont="1" applyAlignment="1">
      <alignment horizontal="center" wrapText="1"/>
    </xf>
    <xf numFmtId="43" fontId="2" fillId="0" borderId="0" xfId="0" applyNumberFormat="1" applyFont="1" applyAlignment="1">
      <alignment horizontal="center" wrapText="1"/>
    </xf>
    <xf numFmtId="4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3" fontId="3" fillId="0" borderId="2" xfId="0" applyNumberFormat="1" applyFont="1" applyBorder="1" applyAlignment="1">
      <alignment vertical="center" wrapText="1"/>
    </xf>
    <xf numFmtId="43" fontId="3" fillId="0" borderId="3" xfId="0" applyNumberFormat="1" applyFont="1" applyBorder="1" applyAlignment="1">
      <alignment vertical="center" wrapText="1"/>
    </xf>
    <xf numFmtId="43" fontId="3" fillId="0" borderId="4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43" fontId="4" fillId="0" borderId="3" xfId="0" applyNumberFormat="1" applyFont="1" applyBorder="1" applyAlignment="1">
      <alignment horizontal="center" vertical="center" wrapText="1"/>
    </xf>
    <xf numFmtId="43" fontId="4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3" fontId="6" fillId="0" borderId="0" xfId="0" applyNumberFormat="1" applyFont="1" applyAlignment="1">
      <alignment wrapText="1"/>
    </xf>
    <xf numFmtId="43" fontId="6" fillId="0" borderId="0" xfId="0" applyNumberFormat="1" applyFont="1" applyAlignment="1">
      <alignment horizontal="left" vertical="center" wrapText="1"/>
    </xf>
    <xf numFmtId="43" fontId="6" fillId="2" borderId="0" xfId="0" applyNumberFormat="1" applyFont="1" applyFill="1" applyAlignment="1">
      <alignment horizontal="left" vertical="center" wrapText="1"/>
    </xf>
    <xf numFmtId="0" fontId="6" fillId="0" borderId="0" xfId="0" applyFont="1"/>
    <xf numFmtId="43" fontId="6" fillId="0" borderId="10" xfId="0" applyNumberFormat="1" applyFont="1" applyBorder="1" applyAlignment="1">
      <alignment wrapText="1"/>
    </xf>
    <xf numFmtId="43" fontId="7" fillId="0" borderId="1" xfId="0" applyNumberFormat="1" applyFont="1" applyBorder="1" applyAlignment="1">
      <alignment wrapText="1"/>
    </xf>
    <xf numFmtId="43" fontId="3" fillId="0" borderId="5" xfId="0" applyNumberFormat="1" applyFont="1" applyBorder="1" applyAlignment="1">
      <alignment horizontal="center" vertical="center" wrapText="1"/>
    </xf>
    <xf numFmtId="43" fontId="3" fillId="0" borderId="6" xfId="0" applyNumberFormat="1" applyFont="1" applyBorder="1" applyAlignment="1">
      <alignment horizontal="center" vertical="center" wrapText="1"/>
    </xf>
    <xf numFmtId="43" fontId="3" fillId="0" borderId="7" xfId="0" applyNumberFormat="1" applyFont="1" applyBorder="1" applyAlignment="1">
      <alignment horizontal="center" vertical="center" wrapText="1"/>
    </xf>
    <xf numFmtId="43" fontId="3" fillId="0" borderId="8" xfId="0" applyNumberFormat="1" applyFont="1" applyBorder="1" applyAlignment="1">
      <alignment horizontal="center" vertical="center" wrapText="1"/>
    </xf>
    <xf numFmtId="43" fontId="3" fillId="0" borderId="9" xfId="0" applyNumberFormat="1" applyFont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wrapText="1"/>
    </xf>
    <xf numFmtId="43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opLeftCell="A286" workbookViewId="0">
      <selection activeCell="G278" sqref="G278"/>
    </sheetView>
  </sheetViews>
  <sheetFormatPr defaultRowHeight="14.4" x14ac:dyDescent="0.3"/>
  <cols>
    <col min="1" max="1" width="37" style="1" customWidth="1"/>
    <col min="2" max="2" width="21.6640625" style="1" customWidth="1"/>
    <col min="3" max="3" width="24.21875" style="1" customWidth="1"/>
    <col min="4" max="4" width="18.109375" style="1" customWidth="1"/>
    <col min="5" max="5" width="16.77734375" style="1" customWidth="1"/>
    <col min="6" max="6" width="13.88671875" style="1" customWidth="1"/>
    <col min="7" max="10" width="8.88671875" style="1"/>
  </cols>
  <sheetData>
    <row r="1" spans="1:6" ht="25.8" x14ac:dyDescent="0.5">
      <c r="A1" s="64" t="s">
        <v>6</v>
      </c>
      <c r="B1" s="64"/>
      <c r="C1" s="64"/>
      <c r="D1" s="64"/>
      <c r="E1" s="64"/>
      <c r="F1" s="64"/>
    </row>
    <row r="2" spans="1:6" ht="25.8" customHeight="1" x14ac:dyDescent="0.5">
      <c r="A2" s="65" t="s">
        <v>12</v>
      </c>
      <c r="B2" s="65"/>
      <c r="C2" s="65"/>
      <c r="D2" s="65"/>
      <c r="E2" s="65"/>
      <c r="F2" s="3"/>
    </row>
    <row r="3" spans="1:6" ht="25.8" x14ac:dyDescent="0.5">
      <c r="A3" s="3"/>
      <c r="B3" s="3"/>
      <c r="C3" s="3"/>
      <c r="D3" s="3"/>
      <c r="E3" s="3" t="s">
        <v>9</v>
      </c>
      <c r="F3" s="3"/>
    </row>
    <row r="4" spans="1:6" ht="109.8" thickBot="1" x14ac:dyDescent="0.35">
      <c r="A4" s="42" t="s">
        <v>0</v>
      </c>
      <c r="B4" s="42" t="s">
        <v>10</v>
      </c>
      <c r="C4" s="42" t="s">
        <v>1</v>
      </c>
      <c r="D4" s="42" t="s">
        <v>8</v>
      </c>
      <c r="E4" s="42" t="s">
        <v>11</v>
      </c>
      <c r="F4" s="28"/>
    </row>
    <row r="5" spans="1:6" ht="34.200000000000003" customHeight="1" x14ac:dyDescent="0.3">
      <c r="A5" s="54" t="s">
        <v>13</v>
      </c>
      <c r="B5" s="7" t="s">
        <v>14</v>
      </c>
      <c r="C5" s="7" t="s">
        <v>2</v>
      </c>
      <c r="D5" s="90">
        <v>627567.07999999996</v>
      </c>
      <c r="E5" s="91">
        <v>52297.26</v>
      </c>
      <c r="F5" s="84"/>
    </row>
    <row r="6" spans="1:6" ht="37.799999999999997" customHeight="1" thickBot="1" x14ac:dyDescent="0.35">
      <c r="A6" s="55"/>
      <c r="B6" s="8" t="s">
        <v>15</v>
      </c>
      <c r="C6" s="8" t="s">
        <v>3</v>
      </c>
      <c r="D6" s="92">
        <v>335343.84000000003</v>
      </c>
      <c r="E6" s="93">
        <v>27945.32</v>
      </c>
      <c r="F6" s="84"/>
    </row>
    <row r="7" spans="1:6" ht="31.2" customHeight="1" x14ac:dyDescent="0.3">
      <c r="A7" s="66" t="s">
        <v>16</v>
      </c>
      <c r="B7" s="7" t="s">
        <v>17</v>
      </c>
      <c r="C7" s="7" t="s">
        <v>2</v>
      </c>
      <c r="D7" s="90">
        <v>560063.54</v>
      </c>
      <c r="E7" s="91">
        <v>46671.96</v>
      </c>
      <c r="F7" s="84"/>
    </row>
    <row r="8" spans="1:6" ht="31.2" x14ac:dyDescent="0.3">
      <c r="A8" s="67"/>
      <c r="B8" s="36" t="s">
        <v>18</v>
      </c>
      <c r="C8" s="36" t="s">
        <v>3</v>
      </c>
      <c r="D8" s="48">
        <v>376847.54</v>
      </c>
      <c r="E8" s="94">
        <v>31403.96</v>
      </c>
      <c r="F8" s="84"/>
    </row>
    <row r="9" spans="1:6" ht="31.8" thickBot="1" x14ac:dyDescent="0.35">
      <c r="A9" s="67"/>
      <c r="B9" s="8" t="s">
        <v>19</v>
      </c>
      <c r="C9" s="8" t="s">
        <v>4</v>
      </c>
      <c r="D9" s="92">
        <v>471010.91</v>
      </c>
      <c r="E9" s="93">
        <v>39250.910000000003</v>
      </c>
      <c r="F9" s="84"/>
    </row>
    <row r="10" spans="1:6" ht="31.2" x14ac:dyDescent="0.3">
      <c r="A10" s="61" t="s">
        <v>24</v>
      </c>
      <c r="B10" s="36" t="s">
        <v>25</v>
      </c>
      <c r="C10" s="36" t="s">
        <v>2</v>
      </c>
      <c r="D10" s="48">
        <v>576895</v>
      </c>
      <c r="E10" s="48">
        <v>48075</v>
      </c>
      <c r="F10" s="84"/>
    </row>
    <row r="11" spans="1:6" ht="31.2" x14ac:dyDescent="0.3">
      <c r="A11" s="53"/>
      <c r="B11" s="36" t="s">
        <v>26</v>
      </c>
      <c r="C11" s="36" t="s">
        <v>3</v>
      </c>
      <c r="D11" s="48">
        <v>616574</v>
      </c>
      <c r="E11" s="48">
        <v>51381</v>
      </c>
      <c r="F11" s="84"/>
    </row>
    <row r="12" spans="1:6" ht="31.2" x14ac:dyDescent="0.3">
      <c r="A12" s="53"/>
      <c r="B12" s="36" t="s">
        <v>27</v>
      </c>
      <c r="C12" s="36" t="s">
        <v>4</v>
      </c>
      <c r="D12" s="48">
        <v>737961</v>
      </c>
      <c r="E12" s="48">
        <v>61497</v>
      </c>
      <c r="F12" s="84"/>
    </row>
    <row r="13" spans="1:6" ht="46.8" x14ac:dyDescent="0.3">
      <c r="A13" s="53"/>
      <c r="B13" s="36" t="s">
        <v>28</v>
      </c>
      <c r="C13" s="36" t="s">
        <v>5</v>
      </c>
      <c r="D13" s="48">
        <v>421918</v>
      </c>
      <c r="E13" s="48">
        <v>35160</v>
      </c>
      <c r="F13" s="84"/>
    </row>
    <row r="14" spans="1:6" ht="47.4" thickBot="1" x14ac:dyDescent="0.35">
      <c r="A14" s="53"/>
      <c r="B14" s="8" t="s">
        <v>29</v>
      </c>
      <c r="C14" s="8" t="s">
        <v>7</v>
      </c>
      <c r="D14" s="92">
        <v>723269</v>
      </c>
      <c r="E14" s="92">
        <v>60272</v>
      </c>
      <c r="F14" s="84"/>
    </row>
    <row r="15" spans="1:6" ht="31.2" x14ac:dyDescent="0.3">
      <c r="A15" s="61" t="s">
        <v>30</v>
      </c>
      <c r="B15" s="35" t="s">
        <v>31</v>
      </c>
      <c r="C15" s="35" t="s">
        <v>2</v>
      </c>
      <c r="D15" s="48">
        <v>674094.66</v>
      </c>
      <c r="E15" s="48">
        <f>D15/12</f>
        <v>56174.555</v>
      </c>
      <c r="F15" s="85"/>
    </row>
    <row r="16" spans="1:6" ht="31.2" x14ac:dyDescent="0.3">
      <c r="A16" s="53"/>
      <c r="B16" s="35" t="s">
        <v>32</v>
      </c>
      <c r="C16" s="35" t="s">
        <v>3</v>
      </c>
      <c r="D16" s="48">
        <v>652738.09</v>
      </c>
      <c r="E16" s="48">
        <f>D16/12</f>
        <v>54394.840833333328</v>
      </c>
      <c r="F16" s="85"/>
    </row>
    <row r="17" spans="1:6" ht="46.8" x14ac:dyDescent="0.3">
      <c r="A17" s="53"/>
      <c r="B17" s="35" t="s">
        <v>33</v>
      </c>
      <c r="C17" s="35" t="s">
        <v>4</v>
      </c>
      <c r="D17" s="48">
        <v>448578.21</v>
      </c>
      <c r="E17" s="48">
        <f>D17/8</f>
        <v>56072.276250000003</v>
      </c>
      <c r="F17" s="85" t="s">
        <v>34</v>
      </c>
    </row>
    <row r="18" spans="1:6" ht="31.2" x14ac:dyDescent="0.3">
      <c r="A18" s="53"/>
      <c r="B18" s="35" t="s">
        <v>35</v>
      </c>
      <c r="C18" s="35" t="s">
        <v>4</v>
      </c>
      <c r="D18" s="48">
        <v>180543.98</v>
      </c>
      <c r="E18" s="48">
        <f>D18/4</f>
        <v>45135.995000000003</v>
      </c>
      <c r="F18" s="85" t="s">
        <v>36</v>
      </c>
    </row>
    <row r="19" spans="1:6" ht="46.8" x14ac:dyDescent="0.3">
      <c r="A19" s="53"/>
      <c r="B19" s="35" t="s">
        <v>37</v>
      </c>
      <c r="C19" s="35" t="s">
        <v>5</v>
      </c>
      <c r="D19" s="48">
        <v>611636.38</v>
      </c>
      <c r="E19" s="48">
        <f>D19/12</f>
        <v>50969.698333333334</v>
      </c>
      <c r="F19" s="85"/>
    </row>
    <row r="20" spans="1:6" ht="46.8" x14ac:dyDescent="0.3">
      <c r="A20" s="53"/>
      <c r="B20" s="35" t="s">
        <v>38</v>
      </c>
      <c r="C20" s="35" t="s">
        <v>7</v>
      </c>
      <c r="D20" s="48">
        <v>549908.59</v>
      </c>
      <c r="E20" s="48">
        <f>D20/12</f>
        <v>45825.715833333328</v>
      </c>
      <c r="F20" s="85"/>
    </row>
    <row r="21" spans="1:6" ht="62.4" x14ac:dyDescent="0.3">
      <c r="A21" s="53"/>
      <c r="B21" s="35" t="s">
        <v>39</v>
      </c>
      <c r="C21" s="35" t="s">
        <v>40</v>
      </c>
      <c r="D21" s="48">
        <v>655621.18999999994</v>
      </c>
      <c r="E21" s="48">
        <f>D21/12</f>
        <v>54635.09916666666</v>
      </c>
      <c r="F21" s="85"/>
    </row>
    <row r="22" spans="1:6" ht="46.8" x14ac:dyDescent="0.3">
      <c r="A22" s="53"/>
      <c r="B22" s="35" t="s">
        <v>33</v>
      </c>
      <c r="C22" s="33" t="s">
        <v>41</v>
      </c>
      <c r="D22" s="95">
        <v>224289.1</v>
      </c>
      <c r="E22" s="95">
        <f>D22/4</f>
        <v>56072.275000000001</v>
      </c>
      <c r="F22" s="86" t="s">
        <v>36</v>
      </c>
    </row>
    <row r="23" spans="1:6" ht="31.2" x14ac:dyDescent="0.3">
      <c r="A23" s="61" t="s">
        <v>42</v>
      </c>
      <c r="B23" s="36" t="s">
        <v>43</v>
      </c>
      <c r="C23" s="36" t="s">
        <v>2</v>
      </c>
      <c r="D23" s="48">
        <v>748048.21</v>
      </c>
      <c r="E23" s="48">
        <v>62337.35</v>
      </c>
      <c r="F23" s="84"/>
    </row>
    <row r="24" spans="1:6" ht="31.2" x14ac:dyDescent="0.3">
      <c r="A24" s="53"/>
      <c r="B24" s="36" t="s">
        <v>44</v>
      </c>
      <c r="C24" s="36" t="s">
        <v>3</v>
      </c>
      <c r="D24" s="48">
        <v>540538.28</v>
      </c>
      <c r="E24" s="48">
        <v>45044.85</v>
      </c>
      <c r="F24" s="84"/>
    </row>
    <row r="25" spans="1:6" ht="31.2" x14ac:dyDescent="0.3">
      <c r="A25" s="53"/>
      <c r="B25" s="36" t="s">
        <v>45</v>
      </c>
      <c r="C25" s="36" t="s">
        <v>4</v>
      </c>
      <c r="D25" s="48">
        <v>523727.03</v>
      </c>
      <c r="E25" s="48">
        <v>43643.91</v>
      </c>
      <c r="F25" s="84"/>
    </row>
    <row r="26" spans="1:6" ht="46.8" x14ac:dyDescent="0.3">
      <c r="A26" s="53"/>
      <c r="B26" s="36" t="s">
        <v>46</v>
      </c>
      <c r="C26" s="36" t="s">
        <v>5</v>
      </c>
      <c r="D26" s="48">
        <v>524967.36</v>
      </c>
      <c r="E26" s="48">
        <v>43747.28</v>
      </c>
      <c r="F26" s="84"/>
    </row>
    <row r="27" spans="1:6" ht="46.8" x14ac:dyDescent="0.3">
      <c r="A27" s="53"/>
      <c r="B27" s="36" t="s">
        <v>47</v>
      </c>
      <c r="C27" s="36" t="s">
        <v>7</v>
      </c>
      <c r="D27" s="48">
        <v>440900.94</v>
      </c>
      <c r="E27" s="48">
        <v>36741.74</v>
      </c>
      <c r="F27" s="84"/>
    </row>
    <row r="28" spans="1:6" ht="31.2" x14ac:dyDescent="0.3">
      <c r="A28" s="51" t="s">
        <v>54</v>
      </c>
      <c r="B28" s="36" t="s">
        <v>55</v>
      </c>
      <c r="C28" s="36" t="s">
        <v>2</v>
      </c>
      <c r="D28" s="48">
        <v>612049.56000000006</v>
      </c>
      <c r="E28" s="48">
        <v>51004.13</v>
      </c>
      <c r="F28" s="84"/>
    </row>
    <row r="29" spans="1:6" ht="31.2" x14ac:dyDescent="0.3">
      <c r="A29" s="51"/>
      <c r="B29" s="36" t="s">
        <v>56</v>
      </c>
      <c r="C29" s="36" t="s">
        <v>3</v>
      </c>
      <c r="D29" s="48">
        <v>517574.19</v>
      </c>
      <c r="E29" s="48">
        <v>43131.18</v>
      </c>
      <c r="F29" s="84"/>
    </row>
    <row r="30" spans="1:6" ht="31.2" x14ac:dyDescent="0.3">
      <c r="A30" s="51"/>
      <c r="B30" s="36" t="s">
        <v>57</v>
      </c>
      <c r="C30" s="36" t="s">
        <v>4</v>
      </c>
      <c r="D30" s="48">
        <v>669148.71</v>
      </c>
      <c r="E30" s="48">
        <v>55762.39</v>
      </c>
      <c r="F30" s="84"/>
    </row>
    <row r="31" spans="1:6" ht="46.8" x14ac:dyDescent="0.3">
      <c r="A31" s="51"/>
      <c r="B31" s="36" t="s">
        <v>58</v>
      </c>
      <c r="C31" s="36" t="s">
        <v>5</v>
      </c>
      <c r="D31" s="48">
        <v>657686.43999999994</v>
      </c>
      <c r="E31" s="48">
        <v>54807.199999999997</v>
      </c>
      <c r="F31" s="84"/>
    </row>
    <row r="32" spans="1:6" ht="46.8" x14ac:dyDescent="0.3">
      <c r="A32" s="51"/>
      <c r="B32" s="36" t="s">
        <v>59</v>
      </c>
      <c r="C32" s="36" t="s">
        <v>7</v>
      </c>
      <c r="D32" s="48">
        <v>409234.89</v>
      </c>
      <c r="E32" s="48">
        <v>34102.910000000003</v>
      </c>
      <c r="F32" s="84"/>
    </row>
    <row r="33" spans="1:10" ht="31.2" x14ac:dyDescent="0.3">
      <c r="A33" s="61" t="s">
        <v>70</v>
      </c>
      <c r="B33" s="36" t="s">
        <v>71</v>
      </c>
      <c r="C33" s="36" t="s">
        <v>2</v>
      </c>
      <c r="D33" s="48">
        <v>658064.66</v>
      </c>
      <c r="E33" s="48">
        <f>D33/12</f>
        <v>54838.721666666672</v>
      </c>
      <c r="F33" s="84"/>
    </row>
    <row r="34" spans="1:10" ht="31.2" x14ac:dyDescent="0.3">
      <c r="A34" s="53"/>
      <c r="B34" s="36" t="s">
        <v>72</v>
      </c>
      <c r="C34" s="36" t="s">
        <v>3</v>
      </c>
      <c r="D34" s="48">
        <v>458654.7</v>
      </c>
      <c r="E34" s="48">
        <f>D34/12</f>
        <v>38221.224999999999</v>
      </c>
      <c r="F34" s="84"/>
    </row>
    <row r="35" spans="1:10" ht="46.8" x14ac:dyDescent="0.3">
      <c r="A35" s="53"/>
      <c r="B35" s="36" t="s">
        <v>73</v>
      </c>
      <c r="C35" s="36" t="s">
        <v>4</v>
      </c>
      <c r="D35" s="48">
        <v>588995.73</v>
      </c>
      <c r="E35" s="48">
        <f t="shared" ref="E35:E37" si="0">D35/12</f>
        <v>49082.977500000001</v>
      </c>
      <c r="F35" s="84"/>
    </row>
    <row r="36" spans="1:10" ht="46.8" x14ac:dyDescent="0.3">
      <c r="A36" s="53"/>
      <c r="B36" s="36" t="s">
        <v>74</v>
      </c>
      <c r="C36" s="36" t="s">
        <v>5</v>
      </c>
      <c r="D36" s="48">
        <v>603579.75</v>
      </c>
      <c r="E36" s="48">
        <f t="shared" si="0"/>
        <v>50298.3125</v>
      </c>
      <c r="F36" s="84"/>
    </row>
    <row r="37" spans="1:10" ht="46.8" x14ac:dyDescent="0.3">
      <c r="A37" s="53"/>
      <c r="B37" s="36" t="s">
        <v>75</v>
      </c>
      <c r="C37" s="36" t="s">
        <v>7</v>
      </c>
      <c r="D37" s="48">
        <v>611502.09</v>
      </c>
      <c r="E37" s="48">
        <f t="shared" si="0"/>
        <v>50958.5075</v>
      </c>
      <c r="F37" s="84"/>
    </row>
    <row r="38" spans="1:10" ht="45" customHeight="1" x14ac:dyDescent="0.3">
      <c r="A38" s="51" t="s">
        <v>76</v>
      </c>
      <c r="B38" s="36" t="s">
        <v>77</v>
      </c>
      <c r="C38" s="36" t="s">
        <v>2</v>
      </c>
      <c r="D38" s="48">
        <v>735673.75</v>
      </c>
      <c r="E38" s="48">
        <f>D38/12</f>
        <v>61306.145833333336</v>
      </c>
      <c r="F38" s="84"/>
    </row>
    <row r="39" spans="1:10" ht="40.200000000000003" customHeight="1" x14ac:dyDescent="0.3">
      <c r="A39" s="51"/>
      <c r="B39" s="36" t="s">
        <v>78</v>
      </c>
      <c r="C39" s="36" t="s">
        <v>3</v>
      </c>
      <c r="D39" s="48">
        <v>522242.46</v>
      </c>
      <c r="E39" s="48">
        <f>D39/12</f>
        <v>43520.205000000002</v>
      </c>
      <c r="F39" s="84"/>
    </row>
    <row r="40" spans="1:10" ht="31.2" customHeight="1" x14ac:dyDescent="0.3">
      <c r="A40" s="51"/>
      <c r="B40" s="36" t="s">
        <v>79</v>
      </c>
      <c r="C40" s="36" t="s">
        <v>4</v>
      </c>
      <c r="D40" s="48">
        <v>710782.26</v>
      </c>
      <c r="E40" s="48">
        <f>D40/12</f>
        <v>59231.855000000003</v>
      </c>
      <c r="F40" s="84"/>
    </row>
    <row r="41" spans="1:10" ht="43.8" customHeight="1" x14ac:dyDescent="0.3">
      <c r="A41" s="51"/>
      <c r="B41" s="36" t="s">
        <v>80</v>
      </c>
      <c r="C41" s="36" t="s">
        <v>7</v>
      </c>
      <c r="D41" s="48">
        <v>523455.58</v>
      </c>
      <c r="E41" s="48">
        <f>D41/12</f>
        <v>43621.298333333332</v>
      </c>
      <c r="F41" s="84"/>
    </row>
    <row r="42" spans="1:10" ht="31.2" x14ac:dyDescent="0.3">
      <c r="A42" s="51" t="s">
        <v>87</v>
      </c>
      <c r="B42" s="10" t="s">
        <v>88</v>
      </c>
      <c r="C42" s="36" t="s">
        <v>2</v>
      </c>
      <c r="D42" s="48">
        <v>463297.41</v>
      </c>
      <c r="E42" s="48">
        <v>38608.120000000003</v>
      </c>
      <c r="F42" s="84"/>
    </row>
    <row r="43" spans="1:10" ht="31.2" x14ac:dyDescent="0.3">
      <c r="A43" s="51"/>
      <c r="B43" s="10" t="s">
        <v>89</v>
      </c>
      <c r="C43" s="36" t="s">
        <v>3</v>
      </c>
      <c r="D43" s="48">
        <v>441066.49</v>
      </c>
      <c r="E43" s="48">
        <v>36755.54</v>
      </c>
      <c r="F43" s="84"/>
    </row>
    <row r="44" spans="1:10" ht="46.8" x14ac:dyDescent="0.3">
      <c r="A44" s="51"/>
      <c r="B44" s="10" t="s">
        <v>90</v>
      </c>
      <c r="C44" s="10" t="s">
        <v>91</v>
      </c>
      <c r="D44" s="48">
        <v>431969.83</v>
      </c>
      <c r="E44" s="48">
        <v>35997.49</v>
      </c>
      <c r="F44" s="84"/>
    </row>
    <row r="45" spans="1:10" ht="31.2" x14ac:dyDescent="0.3">
      <c r="A45" s="54" t="s">
        <v>92</v>
      </c>
      <c r="B45" s="36" t="s">
        <v>93</v>
      </c>
      <c r="C45" s="36" t="s">
        <v>2</v>
      </c>
      <c r="D45" s="96">
        <v>577967</v>
      </c>
      <c r="E45" s="96">
        <v>48163.916666666664</v>
      </c>
      <c r="F45" s="87"/>
      <c r="G45" s="5"/>
      <c r="H45" s="5"/>
      <c r="I45" s="5"/>
      <c r="J45" s="5"/>
    </row>
    <row r="46" spans="1:10" ht="31.2" x14ac:dyDescent="0.3">
      <c r="A46" s="54"/>
      <c r="B46" s="36" t="s">
        <v>94</v>
      </c>
      <c r="C46" s="36" t="s">
        <v>3</v>
      </c>
      <c r="D46" s="96">
        <v>454784</v>
      </c>
      <c r="E46" s="96">
        <v>37898.666666666664</v>
      </c>
      <c r="F46" s="87"/>
      <c r="G46" s="5"/>
      <c r="H46" s="5"/>
      <c r="I46" s="5"/>
      <c r="J46" s="5"/>
    </row>
    <row r="47" spans="1:10" ht="46.8" x14ac:dyDescent="0.3">
      <c r="A47" s="54"/>
      <c r="B47" s="36" t="s">
        <v>95</v>
      </c>
      <c r="C47" s="62" t="s">
        <v>4</v>
      </c>
      <c r="D47" s="97">
        <v>461202</v>
      </c>
      <c r="E47" s="97">
        <v>38433.5</v>
      </c>
      <c r="F47" s="87"/>
      <c r="G47" s="5"/>
      <c r="H47" s="5"/>
      <c r="I47" s="5"/>
      <c r="J47" s="5"/>
    </row>
    <row r="48" spans="1:10" ht="46.8" x14ac:dyDescent="0.3">
      <c r="A48" s="54"/>
      <c r="B48" s="36" t="s">
        <v>96</v>
      </c>
      <c r="C48" s="63"/>
      <c r="D48" s="98"/>
      <c r="E48" s="98"/>
      <c r="F48" s="87"/>
      <c r="G48" s="5"/>
      <c r="H48" s="5"/>
      <c r="I48" s="5"/>
      <c r="J48" s="5"/>
    </row>
    <row r="49" spans="1:6" ht="31.2" x14ac:dyDescent="0.3">
      <c r="A49" s="51" t="s">
        <v>103</v>
      </c>
      <c r="B49" s="36" t="s">
        <v>104</v>
      </c>
      <c r="C49" s="36" t="s">
        <v>2</v>
      </c>
      <c r="D49" s="48">
        <v>733862.85</v>
      </c>
      <c r="E49" s="48">
        <v>61155.24</v>
      </c>
      <c r="F49" s="84"/>
    </row>
    <row r="50" spans="1:6" ht="31.2" x14ac:dyDescent="0.3">
      <c r="A50" s="51"/>
      <c r="B50" s="36" t="s">
        <v>105</v>
      </c>
      <c r="C50" s="36" t="s">
        <v>3</v>
      </c>
      <c r="D50" s="48">
        <v>362230.47</v>
      </c>
      <c r="E50" s="48">
        <v>30185.88</v>
      </c>
      <c r="F50" s="84"/>
    </row>
    <row r="51" spans="1:6" ht="31.2" x14ac:dyDescent="0.3">
      <c r="A51" s="51"/>
      <c r="B51" s="36" t="s">
        <v>106</v>
      </c>
      <c r="C51" s="36" t="s">
        <v>4</v>
      </c>
      <c r="D51" s="48">
        <v>610396.24</v>
      </c>
      <c r="E51" s="48">
        <v>50866.35</v>
      </c>
      <c r="F51" s="84"/>
    </row>
    <row r="52" spans="1:6" ht="46.8" x14ac:dyDescent="0.3">
      <c r="A52" s="51"/>
      <c r="B52" s="36" t="s">
        <v>107</v>
      </c>
      <c r="C52" s="36" t="s">
        <v>5</v>
      </c>
      <c r="D52" s="48">
        <v>550581.9</v>
      </c>
      <c r="E52" s="48">
        <v>45881.83</v>
      </c>
      <c r="F52" s="84"/>
    </row>
    <row r="53" spans="1:6" ht="46.8" x14ac:dyDescent="0.3">
      <c r="A53" s="51"/>
      <c r="B53" s="36" t="s">
        <v>108</v>
      </c>
      <c r="C53" s="36" t="s">
        <v>7</v>
      </c>
      <c r="D53" s="48">
        <v>363537.22</v>
      </c>
      <c r="E53" s="48">
        <v>30294.77</v>
      </c>
      <c r="F53" s="84"/>
    </row>
    <row r="54" spans="1:6" ht="46.8" customHeight="1" x14ac:dyDescent="0.3">
      <c r="A54" s="51" t="s">
        <v>109</v>
      </c>
      <c r="B54" s="36" t="s">
        <v>110</v>
      </c>
      <c r="C54" s="36" t="s">
        <v>2</v>
      </c>
      <c r="D54" s="48">
        <v>894766.22</v>
      </c>
      <c r="E54" s="48">
        <v>74563.850000000006</v>
      </c>
      <c r="F54" s="87"/>
    </row>
    <row r="55" spans="1:6" ht="46.8" customHeight="1" x14ac:dyDescent="0.3">
      <c r="A55" s="51"/>
      <c r="B55" s="36" t="s">
        <v>111</v>
      </c>
      <c r="C55" s="36" t="s">
        <v>3</v>
      </c>
      <c r="D55" s="48">
        <v>455819.97</v>
      </c>
      <c r="E55" s="48">
        <v>37985</v>
      </c>
      <c r="F55" s="87"/>
    </row>
    <row r="56" spans="1:6" ht="40.200000000000003" x14ac:dyDescent="0.3">
      <c r="A56" s="51"/>
      <c r="B56" s="36" t="s">
        <v>112</v>
      </c>
      <c r="C56" s="36" t="s">
        <v>4</v>
      </c>
      <c r="D56" s="48">
        <v>214811.08</v>
      </c>
      <c r="E56" s="48">
        <v>53702.77</v>
      </c>
      <c r="F56" s="84" t="s">
        <v>113</v>
      </c>
    </row>
    <row r="57" spans="1:6" ht="40.200000000000003" x14ac:dyDescent="0.3">
      <c r="A57" s="51"/>
      <c r="B57" s="36" t="s">
        <v>114</v>
      </c>
      <c r="C57" s="36" t="s">
        <v>4</v>
      </c>
      <c r="D57" s="48">
        <v>436374.81</v>
      </c>
      <c r="E57" s="48">
        <v>54546.85</v>
      </c>
      <c r="F57" s="84" t="s">
        <v>115</v>
      </c>
    </row>
    <row r="58" spans="1:6" ht="46.8" x14ac:dyDescent="0.3">
      <c r="A58" s="51"/>
      <c r="B58" s="36" t="s">
        <v>116</v>
      </c>
      <c r="C58" s="36" t="s">
        <v>5</v>
      </c>
      <c r="D58" s="48">
        <v>624551.79</v>
      </c>
      <c r="E58" s="48">
        <v>52045.98</v>
      </c>
      <c r="F58" s="87"/>
    </row>
    <row r="59" spans="1:6" ht="46.8" x14ac:dyDescent="0.3">
      <c r="A59" s="51"/>
      <c r="B59" s="36" t="s">
        <v>117</v>
      </c>
      <c r="C59" s="36" t="s">
        <v>7</v>
      </c>
      <c r="D59" s="48">
        <v>557419.30000000005</v>
      </c>
      <c r="E59" s="48">
        <v>46451.61</v>
      </c>
      <c r="F59" s="87"/>
    </row>
    <row r="60" spans="1:6" ht="46.8" customHeight="1" x14ac:dyDescent="0.3">
      <c r="A60" s="51" t="s">
        <v>147</v>
      </c>
      <c r="B60" s="36" t="s">
        <v>148</v>
      </c>
      <c r="C60" s="36" t="s">
        <v>2</v>
      </c>
      <c r="D60" s="48">
        <v>568940.47</v>
      </c>
      <c r="E60" s="48">
        <v>47411.705833333333</v>
      </c>
      <c r="F60" s="84"/>
    </row>
    <row r="61" spans="1:6" ht="46.8" customHeight="1" x14ac:dyDescent="0.3">
      <c r="A61" s="51"/>
      <c r="B61" s="36" t="s">
        <v>149</v>
      </c>
      <c r="C61" s="36" t="s">
        <v>3</v>
      </c>
      <c r="D61" s="48">
        <v>552165.31000000006</v>
      </c>
      <c r="E61" s="48">
        <v>46013.77583333334</v>
      </c>
      <c r="F61" s="84"/>
    </row>
    <row r="62" spans="1:6" ht="46.8" customHeight="1" x14ac:dyDescent="0.3">
      <c r="A62" s="51"/>
      <c r="B62" s="36" t="s">
        <v>150</v>
      </c>
      <c r="C62" s="36" t="s">
        <v>4</v>
      </c>
      <c r="D62" s="48">
        <v>524843.51</v>
      </c>
      <c r="E62" s="48">
        <v>43736.959166666667</v>
      </c>
      <c r="F62" s="84"/>
    </row>
    <row r="63" spans="1:6" ht="46.8" x14ac:dyDescent="0.3">
      <c r="A63" s="51"/>
      <c r="B63" s="36" t="s">
        <v>151</v>
      </c>
      <c r="C63" s="36" t="s">
        <v>7</v>
      </c>
      <c r="D63" s="48">
        <v>282800.67</v>
      </c>
      <c r="E63" s="48">
        <v>23566.7225</v>
      </c>
      <c r="F63" s="84"/>
    </row>
    <row r="64" spans="1:6" ht="43.2" customHeight="1" x14ac:dyDescent="0.3">
      <c r="A64" s="51" t="s">
        <v>182</v>
      </c>
      <c r="B64" s="36" t="s">
        <v>183</v>
      </c>
      <c r="C64" s="36" t="s">
        <v>2</v>
      </c>
      <c r="D64" s="48">
        <v>655291.82999999996</v>
      </c>
      <c r="E64" s="48">
        <v>54607.652499999997</v>
      </c>
      <c r="F64" s="84"/>
    </row>
    <row r="65" spans="1:6" ht="31.2" x14ac:dyDescent="0.3">
      <c r="A65" s="51"/>
      <c r="B65" s="36" t="s">
        <v>184</v>
      </c>
      <c r="C65" s="36" t="s">
        <v>3</v>
      </c>
      <c r="D65" s="48">
        <v>472842.46</v>
      </c>
      <c r="E65" s="48">
        <v>39403.538333333338</v>
      </c>
      <c r="F65" s="84"/>
    </row>
    <row r="66" spans="1:6" ht="31.2" x14ac:dyDescent="0.3">
      <c r="A66" s="51"/>
      <c r="B66" s="36" t="s">
        <v>185</v>
      </c>
      <c r="C66" s="36" t="s">
        <v>4</v>
      </c>
      <c r="D66" s="48">
        <v>623077.30000000005</v>
      </c>
      <c r="E66" s="48">
        <v>51923.108333333337</v>
      </c>
      <c r="F66" s="84"/>
    </row>
    <row r="67" spans="1:6" ht="46.8" x14ac:dyDescent="0.3">
      <c r="A67" s="51"/>
      <c r="B67" s="36" t="s">
        <v>186</v>
      </c>
      <c r="C67" s="36" t="s">
        <v>5</v>
      </c>
      <c r="D67" s="48">
        <v>606151.4</v>
      </c>
      <c r="E67" s="48">
        <v>50512.616666666669</v>
      </c>
      <c r="F67" s="84"/>
    </row>
    <row r="68" spans="1:6" ht="46.8" x14ac:dyDescent="0.3">
      <c r="A68" s="51"/>
      <c r="B68" s="36" t="s">
        <v>187</v>
      </c>
      <c r="C68" s="36" t="s">
        <v>7</v>
      </c>
      <c r="D68" s="48">
        <v>451958.72</v>
      </c>
      <c r="E68" s="48">
        <v>37663.226666666662</v>
      </c>
      <c r="F68" s="84"/>
    </row>
    <row r="69" spans="1:6" ht="31.2" x14ac:dyDescent="0.3">
      <c r="A69" s="67" t="s">
        <v>188</v>
      </c>
      <c r="B69" s="18" t="s">
        <v>189</v>
      </c>
      <c r="C69" s="19" t="s">
        <v>2</v>
      </c>
      <c r="D69" s="50">
        <v>542894.04</v>
      </c>
      <c r="E69" s="48">
        <v>45241.17</v>
      </c>
      <c r="F69" s="84"/>
    </row>
    <row r="70" spans="1:6" ht="31.2" x14ac:dyDescent="0.3">
      <c r="A70" s="67"/>
      <c r="B70" s="36" t="s">
        <v>190</v>
      </c>
      <c r="C70" s="36" t="s">
        <v>3</v>
      </c>
      <c r="D70" s="48">
        <v>429810</v>
      </c>
      <c r="E70" s="48">
        <v>35817.5</v>
      </c>
      <c r="F70" s="84"/>
    </row>
    <row r="71" spans="1:6" ht="31.2" x14ac:dyDescent="0.3">
      <c r="A71" s="67"/>
      <c r="B71" s="36" t="s">
        <v>191</v>
      </c>
      <c r="C71" s="36" t="s">
        <v>4</v>
      </c>
      <c r="D71" s="48">
        <v>429810</v>
      </c>
      <c r="E71" s="48">
        <v>35817.5</v>
      </c>
      <c r="F71" s="84"/>
    </row>
    <row r="72" spans="1:6" ht="46.8" x14ac:dyDescent="0.3">
      <c r="A72" s="67"/>
      <c r="B72" s="36" t="s">
        <v>192</v>
      </c>
      <c r="C72" s="36" t="s">
        <v>5</v>
      </c>
      <c r="D72" s="48">
        <v>429810</v>
      </c>
      <c r="E72" s="48">
        <v>35817.5</v>
      </c>
      <c r="F72" s="84"/>
    </row>
    <row r="73" spans="1:6" ht="46.8" x14ac:dyDescent="0.3">
      <c r="A73" s="67"/>
      <c r="B73" s="36" t="s">
        <v>193</v>
      </c>
      <c r="C73" s="36" t="s">
        <v>7</v>
      </c>
      <c r="D73" s="48">
        <v>384566.04</v>
      </c>
      <c r="E73" s="48">
        <v>32047.17</v>
      </c>
      <c r="F73" s="84"/>
    </row>
    <row r="74" spans="1:6" ht="31.2" x14ac:dyDescent="0.3">
      <c r="A74" s="51" t="s">
        <v>194</v>
      </c>
      <c r="B74" s="36" t="s">
        <v>195</v>
      </c>
      <c r="C74" s="36" t="s">
        <v>2</v>
      </c>
      <c r="D74" s="48">
        <v>488353.64</v>
      </c>
      <c r="E74" s="48">
        <v>40696.14</v>
      </c>
      <c r="F74" s="84"/>
    </row>
    <row r="75" spans="1:6" ht="31.2" x14ac:dyDescent="0.3">
      <c r="A75" s="51"/>
      <c r="B75" s="36" t="s">
        <v>196</v>
      </c>
      <c r="C75" s="36" t="s">
        <v>3</v>
      </c>
      <c r="D75" s="48">
        <v>407593.32</v>
      </c>
      <c r="E75" s="48">
        <v>33966.11</v>
      </c>
      <c r="F75" s="84"/>
    </row>
    <row r="76" spans="1:6" ht="31.2" x14ac:dyDescent="0.3">
      <c r="A76" s="51"/>
      <c r="B76" s="36" t="s">
        <v>197</v>
      </c>
      <c r="C76" s="36" t="s">
        <v>4</v>
      </c>
      <c r="D76" s="48">
        <v>503219.84</v>
      </c>
      <c r="E76" s="48">
        <v>41934.99</v>
      </c>
      <c r="F76" s="84"/>
    </row>
    <row r="77" spans="1:6" ht="46.8" x14ac:dyDescent="0.3">
      <c r="A77" s="51"/>
      <c r="B77" s="36" t="s">
        <v>198</v>
      </c>
      <c r="C77" s="36" t="s">
        <v>5</v>
      </c>
      <c r="D77" s="48">
        <v>478088.92</v>
      </c>
      <c r="E77" s="48">
        <v>39840.74</v>
      </c>
      <c r="F77" s="84"/>
    </row>
    <row r="78" spans="1:6" ht="46.8" x14ac:dyDescent="0.3">
      <c r="A78" s="51"/>
      <c r="B78" s="36" t="s">
        <v>199</v>
      </c>
      <c r="C78" s="36" t="s">
        <v>7</v>
      </c>
      <c r="D78" s="48">
        <v>455787.12</v>
      </c>
      <c r="E78" s="48">
        <v>37982.26</v>
      </c>
      <c r="F78" s="84"/>
    </row>
    <row r="79" spans="1:6" ht="31.2" x14ac:dyDescent="0.3">
      <c r="A79" s="51" t="s">
        <v>214</v>
      </c>
      <c r="B79" s="36" t="s">
        <v>215</v>
      </c>
      <c r="C79" s="36" t="s">
        <v>2</v>
      </c>
      <c r="D79" s="48">
        <v>669185.12</v>
      </c>
      <c r="E79" s="48">
        <v>55765.43</v>
      </c>
      <c r="F79" s="84"/>
    </row>
    <row r="80" spans="1:6" ht="31.2" x14ac:dyDescent="0.3">
      <c r="A80" s="51"/>
      <c r="B80" s="36" t="s">
        <v>216</v>
      </c>
      <c r="C80" s="36" t="s">
        <v>3</v>
      </c>
      <c r="D80" s="48">
        <v>369408.11</v>
      </c>
      <c r="E80" s="48">
        <v>30784.01</v>
      </c>
      <c r="F80" s="84"/>
    </row>
    <row r="81" spans="1:6" ht="31.2" x14ac:dyDescent="0.3">
      <c r="A81" s="51"/>
      <c r="B81" s="36" t="s">
        <v>217</v>
      </c>
      <c r="C81" s="36" t="s">
        <v>4</v>
      </c>
      <c r="D81" s="48">
        <v>589322.27</v>
      </c>
      <c r="E81" s="48">
        <v>49110.19</v>
      </c>
      <c r="F81" s="84"/>
    </row>
    <row r="82" spans="1:6" ht="46.8" x14ac:dyDescent="0.3">
      <c r="A82" s="51"/>
      <c r="B82" s="36" t="s">
        <v>218</v>
      </c>
      <c r="C82" s="36" t="s">
        <v>5</v>
      </c>
      <c r="D82" s="48">
        <v>572942.65</v>
      </c>
      <c r="E82" s="48">
        <v>47745.22</v>
      </c>
      <c r="F82" s="84"/>
    </row>
    <row r="83" spans="1:6" ht="46.8" x14ac:dyDescent="0.3">
      <c r="A83" s="51"/>
      <c r="B83" s="36" t="s">
        <v>219</v>
      </c>
      <c r="C83" s="36" t="s">
        <v>7</v>
      </c>
      <c r="D83" s="48">
        <v>424343.17</v>
      </c>
      <c r="E83" s="48">
        <v>35361.93</v>
      </c>
      <c r="F83" s="84"/>
    </row>
    <row r="84" spans="1:6" ht="31.2" x14ac:dyDescent="0.3">
      <c r="A84" s="51" t="s">
        <v>220</v>
      </c>
      <c r="B84" s="35" t="s">
        <v>114</v>
      </c>
      <c r="C84" s="35" t="s">
        <v>2</v>
      </c>
      <c r="D84" s="48">
        <v>516705.43</v>
      </c>
      <c r="E84" s="48">
        <v>43058.79</v>
      </c>
      <c r="F84" s="84"/>
    </row>
    <row r="85" spans="1:6" ht="31.2" x14ac:dyDescent="0.3">
      <c r="A85" s="51"/>
      <c r="B85" s="35" t="s">
        <v>221</v>
      </c>
      <c r="C85" s="35" t="s">
        <v>3</v>
      </c>
      <c r="D85" s="48">
        <v>440766.99</v>
      </c>
      <c r="E85" s="48">
        <v>36730.58</v>
      </c>
      <c r="F85" s="84"/>
    </row>
    <row r="86" spans="1:6" ht="31.2" x14ac:dyDescent="0.3">
      <c r="A86" s="51"/>
      <c r="B86" s="35" t="s">
        <v>222</v>
      </c>
      <c r="C86" s="35" t="s">
        <v>4</v>
      </c>
      <c r="D86" s="48">
        <v>511657.59</v>
      </c>
      <c r="E86" s="48">
        <v>42638.13</v>
      </c>
      <c r="F86" s="84"/>
    </row>
    <row r="87" spans="1:6" ht="46.8" x14ac:dyDescent="0.3">
      <c r="A87" s="51"/>
      <c r="B87" s="35" t="s">
        <v>223</v>
      </c>
      <c r="C87" s="35" t="s">
        <v>5</v>
      </c>
      <c r="D87" s="48">
        <v>435921.44</v>
      </c>
      <c r="E87" s="48">
        <v>36326.79</v>
      </c>
      <c r="F87" s="84"/>
    </row>
    <row r="88" spans="1:6" ht="46.8" x14ac:dyDescent="0.3">
      <c r="A88" s="51"/>
      <c r="B88" s="35" t="s">
        <v>224</v>
      </c>
      <c r="C88" s="35" t="s">
        <v>7</v>
      </c>
      <c r="D88" s="48">
        <v>476697.76</v>
      </c>
      <c r="E88" s="48">
        <v>39724.82</v>
      </c>
      <c r="F88" s="84"/>
    </row>
    <row r="89" spans="1:6" ht="31.2" x14ac:dyDescent="0.3">
      <c r="A89" s="51" t="s">
        <v>225</v>
      </c>
      <c r="B89" s="30" t="s">
        <v>226</v>
      </c>
      <c r="C89" s="30" t="s">
        <v>2</v>
      </c>
      <c r="D89" s="48">
        <v>576518.01</v>
      </c>
      <c r="E89" s="48">
        <v>48043.167500000003</v>
      </c>
      <c r="F89" s="84"/>
    </row>
    <row r="90" spans="1:6" ht="31.2" x14ac:dyDescent="0.3">
      <c r="A90" s="51"/>
      <c r="B90" s="30" t="s">
        <v>227</v>
      </c>
      <c r="C90" s="30" t="s">
        <v>3</v>
      </c>
      <c r="D90" s="48">
        <v>470414.16</v>
      </c>
      <c r="E90" s="48">
        <v>39201.18</v>
      </c>
      <c r="F90" s="84"/>
    </row>
    <row r="91" spans="1:6" ht="31.2" x14ac:dyDescent="0.3">
      <c r="A91" s="51"/>
      <c r="B91" s="30" t="s">
        <v>228</v>
      </c>
      <c r="C91" s="30" t="s">
        <v>4</v>
      </c>
      <c r="D91" s="48">
        <v>647123.34</v>
      </c>
      <c r="E91" s="48">
        <v>53926.945</v>
      </c>
      <c r="F91" s="84"/>
    </row>
    <row r="92" spans="1:6" ht="31.2" x14ac:dyDescent="0.3">
      <c r="A92" s="51"/>
      <c r="B92" s="30" t="s">
        <v>229</v>
      </c>
      <c r="C92" s="30" t="s">
        <v>4</v>
      </c>
      <c r="D92" s="48">
        <v>665225.57999999996</v>
      </c>
      <c r="E92" s="48">
        <v>55435.464999999997</v>
      </c>
      <c r="F92" s="84"/>
    </row>
    <row r="93" spans="1:6" ht="46.8" x14ac:dyDescent="0.3">
      <c r="A93" s="51"/>
      <c r="B93" s="30" t="s">
        <v>230</v>
      </c>
      <c r="C93" s="30" t="s">
        <v>5</v>
      </c>
      <c r="D93" s="48">
        <v>503632.89</v>
      </c>
      <c r="E93" s="48">
        <v>41969.407500000001</v>
      </c>
      <c r="F93" s="84"/>
    </row>
    <row r="94" spans="1:6" ht="46.8" x14ac:dyDescent="0.3">
      <c r="A94" s="51"/>
      <c r="B94" s="30" t="s">
        <v>231</v>
      </c>
      <c r="C94" s="30" t="s">
        <v>7</v>
      </c>
      <c r="D94" s="48">
        <v>510769.63</v>
      </c>
      <c r="E94" s="48">
        <v>42564.135833333334</v>
      </c>
      <c r="F94" s="84"/>
    </row>
    <row r="95" spans="1:6" ht="46.8" customHeight="1" x14ac:dyDescent="0.3">
      <c r="A95" s="60" t="s">
        <v>232</v>
      </c>
      <c r="B95" s="32" t="s">
        <v>233</v>
      </c>
      <c r="C95" s="32" t="s">
        <v>2</v>
      </c>
      <c r="D95" s="47">
        <v>552457.92000000004</v>
      </c>
      <c r="E95" s="47">
        <v>46038.16</v>
      </c>
      <c r="F95" s="84"/>
    </row>
    <row r="96" spans="1:6" ht="46.8" customHeight="1" x14ac:dyDescent="0.3">
      <c r="A96" s="60"/>
      <c r="B96" s="32" t="s">
        <v>234</v>
      </c>
      <c r="C96" s="32" t="s">
        <v>3</v>
      </c>
      <c r="D96" s="47">
        <v>392585.27999999997</v>
      </c>
      <c r="E96" s="47">
        <v>32715.439999999999</v>
      </c>
      <c r="F96" s="84"/>
    </row>
    <row r="97" spans="1:8" ht="46.8" customHeight="1" x14ac:dyDescent="0.3">
      <c r="A97" s="60"/>
      <c r="B97" s="32" t="s">
        <v>235</v>
      </c>
      <c r="C97" s="32" t="s">
        <v>4</v>
      </c>
      <c r="D97" s="47">
        <v>484462.92000000004</v>
      </c>
      <c r="E97" s="47">
        <v>40371.910000000003</v>
      </c>
      <c r="F97" s="84"/>
    </row>
    <row r="98" spans="1:8" ht="46.8" x14ac:dyDescent="0.3">
      <c r="A98" s="60"/>
      <c r="B98" s="32" t="s">
        <v>236</v>
      </c>
      <c r="C98" s="32" t="s">
        <v>5</v>
      </c>
      <c r="D98" s="47">
        <v>512920.80000000005</v>
      </c>
      <c r="E98" s="47">
        <v>42743.4</v>
      </c>
      <c r="F98" s="84"/>
    </row>
    <row r="99" spans="1:8" ht="46.8" x14ac:dyDescent="0.3">
      <c r="A99" s="60"/>
      <c r="B99" s="32" t="s">
        <v>237</v>
      </c>
      <c r="C99" s="32" t="s">
        <v>7</v>
      </c>
      <c r="D99" s="47">
        <v>393979.07999999996</v>
      </c>
      <c r="E99" s="47">
        <v>32831.589999999997</v>
      </c>
      <c r="F99" s="84"/>
    </row>
    <row r="100" spans="1:8" ht="46.8" customHeight="1" x14ac:dyDescent="0.3">
      <c r="A100" s="60"/>
      <c r="B100" s="32" t="s">
        <v>238</v>
      </c>
      <c r="C100" s="32" t="s">
        <v>239</v>
      </c>
      <c r="D100" s="47">
        <v>455964.72</v>
      </c>
      <c r="E100" s="47">
        <v>37997.06</v>
      </c>
      <c r="F100" s="84"/>
    </row>
    <row r="101" spans="1:8" ht="62.4" x14ac:dyDescent="0.3">
      <c r="A101" s="51" t="s">
        <v>286</v>
      </c>
      <c r="B101" s="36" t="s">
        <v>287</v>
      </c>
      <c r="C101" s="36" t="s">
        <v>2</v>
      </c>
      <c r="D101" s="48">
        <v>593938.44999999995</v>
      </c>
      <c r="E101" s="48">
        <v>74242.31</v>
      </c>
      <c r="F101" s="84"/>
    </row>
    <row r="102" spans="1:8" ht="62.4" x14ac:dyDescent="0.3">
      <c r="A102" s="51"/>
      <c r="B102" s="36" t="s">
        <v>288</v>
      </c>
      <c r="C102" s="36" t="s">
        <v>3</v>
      </c>
      <c r="D102" s="48">
        <v>237868.57</v>
      </c>
      <c r="E102" s="48">
        <v>33981.22</v>
      </c>
      <c r="F102" s="84"/>
    </row>
    <row r="103" spans="1:8" ht="46.8" x14ac:dyDescent="0.3">
      <c r="A103" s="51"/>
      <c r="B103" s="36" t="s">
        <v>289</v>
      </c>
      <c r="C103" s="36" t="s">
        <v>3</v>
      </c>
      <c r="D103" s="48">
        <v>217159.44</v>
      </c>
      <c r="E103" s="48">
        <v>43431.89</v>
      </c>
      <c r="F103" s="84"/>
    </row>
    <row r="104" spans="1:8" ht="31.2" x14ac:dyDescent="0.3">
      <c r="A104" s="51"/>
      <c r="B104" s="36" t="s">
        <v>290</v>
      </c>
      <c r="C104" s="36" t="s">
        <v>4</v>
      </c>
      <c r="D104" s="48">
        <v>556227.53</v>
      </c>
      <c r="E104" s="48">
        <v>46352.29</v>
      </c>
      <c r="F104" s="84"/>
    </row>
    <row r="105" spans="1:8" ht="46.8" x14ac:dyDescent="0.3">
      <c r="A105" s="51"/>
      <c r="B105" s="36" t="s">
        <v>291</v>
      </c>
      <c r="C105" s="36" t="s">
        <v>5</v>
      </c>
      <c r="D105" s="48">
        <v>527704.36</v>
      </c>
      <c r="E105" s="48">
        <v>43975.360000000001</v>
      </c>
      <c r="F105" s="84"/>
    </row>
    <row r="106" spans="1:8" ht="46.8" x14ac:dyDescent="0.3">
      <c r="A106" s="51"/>
      <c r="B106" s="36" t="s">
        <v>292</v>
      </c>
      <c r="C106" s="36" t="s">
        <v>7</v>
      </c>
      <c r="D106" s="48">
        <v>371569.82</v>
      </c>
      <c r="E106" s="48">
        <v>30964.15</v>
      </c>
      <c r="F106" s="84"/>
    </row>
    <row r="107" spans="1:8" ht="31.2" x14ac:dyDescent="0.3">
      <c r="A107" s="51" t="s">
        <v>303</v>
      </c>
      <c r="B107" s="36" t="s">
        <v>304</v>
      </c>
      <c r="C107" s="36" t="s">
        <v>2</v>
      </c>
      <c r="D107" s="48">
        <v>584537.25</v>
      </c>
      <c r="E107" s="48">
        <v>48711.44</v>
      </c>
      <c r="F107" s="87"/>
      <c r="G107" s="22"/>
      <c r="H107" s="22"/>
    </row>
    <row r="108" spans="1:8" ht="31.2" x14ac:dyDescent="0.3">
      <c r="A108" s="51"/>
      <c r="B108" s="36" t="s">
        <v>305</v>
      </c>
      <c r="C108" s="36" t="s">
        <v>3</v>
      </c>
      <c r="D108" s="48">
        <v>368398.26</v>
      </c>
      <c r="E108" s="48">
        <v>30699.86</v>
      </c>
      <c r="F108" s="87"/>
      <c r="G108" s="22"/>
      <c r="H108" s="22"/>
    </row>
    <row r="109" spans="1:8" ht="31.2" x14ac:dyDescent="0.3">
      <c r="A109" s="51"/>
      <c r="B109" s="36" t="s">
        <v>306</v>
      </c>
      <c r="C109" s="36" t="s">
        <v>4</v>
      </c>
      <c r="D109" s="48">
        <v>500013.59</v>
      </c>
      <c r="E109" s="48">
        <v>41667.800000000003</v>
      </c>
      <c r="F109" s="87"/>
      <c r="G109" s="22"/>
      <c r="H109" s="22"/>
    </row>
    <row r="110" spans="1:8" ht="46.8" x14ac:dyDescent="0.3">
      <c r="A110" s="51"/>
      <c r="B110" s="36" t="s">
        <v>307</v>
      </c>
      <c r="C110" s="36" t="s">
        <v>5</v>
      </c>
      <c r="D110" s="48">
        <v>549147.31999999995</v>
      </c>
      <c r="E110" s="48">
        <v>45762.28</v>
      </c>
      <c r="F110" s="87"/>
      <c r="G110" s="22"/>
      <c r="H110" s="22"/>
    </row>
    <row r="111" spans="1:8" ht="46.8" x14ac:dyDescent="0.3">
      <c r="A111" s="51"/>
      <c r="B111" s="36" t="s">
        <v>308</v>
      </c>
      <c r="C111" s="36" t="s">
        <v>7</v>
      </c>
      <c r="D111" s="48">
        <v>119934.54</v>
      </c>
      <c r="E111" s="48">
        <v>23986.91</v>
      </c>
      <c r="F111" s="88" t="s">
        <v>309</v>
      </c>
      <c r="G111" s="23"/>
      <c r="H111" s="23"/>
    </row>
    <row r="112" spans="1:8" ht="46.8" x14ac:dyDescent="0.3">
      <c r="A112" s="51"/>
      <c r="B112" s="36" t="s">
        <v>310</v>
      </c>
      <c r="C112" s="36" t="s">
        <v>7</v>
      </c>
      <c r="D112" s="48">
        <v>152064.54999999999</v>
      </c>
      <c r="E112" s="48">
        <v>21723.51</v>
      </c>
      <c r="F112" s="88" t="s">
        <v>311</v>
      </c>
      <c r="G112" s="23"/>
      <c r="H112" s="23"/>
    </row>
    <row r="113" spans="1:6" ht="31.2" x14ac:dyDescent="0.3">
      <c r="A113" s="51" t="s">
        <v>333</v>
      </c>
      <c r="B113" s="36" t="s">
        <v>334</v>
      </c>
      <c r="C113" s="36" t="s">
        <v>2</v>
      </c>
      <c r="D113" s="48">
        <v>539775.25</v>
      </c>
      <c r="E113" s="48">
        <v>44981.270833333336</v>
      </c>
      <c r="F113" s="84"/>
    </row>
    <row r="114" spans="1:6" ht="31.2" x14ac:dyDescent="0.3">
      <c r="A114" s="51"/>
      <c r="B114" s="36" t="s">
        <v>335</v>
      </c>
      <c r="C114" s="36" t="s">
        <v>3</v>
      </c>
      <c r="D114" s="48">
        <v>398747.82</v>
      </c>
      <c r="E114" s="48">
        <v>33228.985000000001</v>
      </c>
      <c r="F114" s="84"/>
    </row>
    <row r="115" spans="1:6" ht="31.2" x14ac:dyDescent="0.3">
      <c r="A115" s="51"/>
      <c r="B115" s="36" t="s">
        <v>336</v>
      </c>
      <c r="C115" s="36" t="s">
        <v>4</v>
      </c>
      <c r="D115" s="48">
        <v>389805.1</v>
      </c>
      <c r="E115" s="48">
        <v>32483.758333333331</v>
      </c>
      <c r="F115" s="84"/>
    </row>
    <row r="116" spans="1:6" ht="46.8" x14ac:dyDescent="0.3">
      <c r="A116" s="51"/>
      <c r="B116" s="36" t="s">
        <v>336</v>
      </c>
      <c r="C116" s="36" t="s">
        <v>5</v>
      </c>
      <c r="D116" s="48">
        <v>189701.39</v>
      </c>
      <c r="E116" s="48">
        <v>15808.449166666667</v>
      </c>
      <c r="F116" s="84"/>
    </row>
    <row r="117" spans="1:6" ht="46.8" x14ac:dyDescent="0.3">
      <c r="A117" s="51"/>
      <c r="B117" s="36" t="s">
        <v>337</v>
      </c>
      <c r="C117" s="36" t="s">
        <v>7</v>
      </c>
      <c r="D117" s="48">
        <v>359359.31</v>
      </c>
      <c r="E117" s="48">
        <v>29946.609166666665</v>
      </c>
      <c r="F117" s="84"/>
    </row>
    <row r="118" spans="1:6" ht="46.8" x14ac:dyDescent="0.3">
      <c r="A118" s="51"/>
      <c r="B118" s="36" t="s">
        <v>338</v>
      </c>
      <c r="C118" s="36" t="s">
        <v>339</v>
      </c>
      <c r="D118" s="48">
        <v>400075.05</v>
      </c>
      <c r="E118" s="48">
        <v>33339.587500000001</v>
      </c>
      <c r="F118" s="84"/>
    </row>
    <row r="119" spans="1:6" ht="31.2" x14ac:dyDescent="0.3">
      <c r="A119" s="51" t="s">
        <v>340</v>
      </c>
      <c r="B119" s="36" t="s">
        <v>341</v>
      </c>
      <c r="C119" s="36" t="s">
        <v>2</v>
      </c>
      <c r="D119" s="48">
        <v>608510.24</v>
      </c>
      <c r="E119" s="48">
        <v>50709.186666666668</v>
      </c>
      <c r="F119" s="84"/>
    </row>
    <row r="120" spans="1:6" ht="31.2" x14ac:dyDescent="0.3">
      <c r="A120" s="51"/>
      <c r="B120" s="36" t="s">
        <v>342</v>
      </c>
      <c r="C120" s="36" t="s">
        <v>3</v>
      </c>
      <c r="D120" s="48">
        <v>421733.01</v>
      </c>
      <c r="E120" s="48">
        <v>35144.417500000003</v>
      </c>
      <c r="F120" s="84"/>
    </row>
    <row r="121" spans="1:6" ht="31.2" x14ac:dyDescent="0.3">
      <c r="A121" s="51"/>
      <c r="B121" s="36" t="s">
        <v>343</v>
      </c>
      <c r="C121" s="36" t="s">
        <v>4</v>
      </c>
      <c r="D121" s="48">
        <v>516982.42</v>
      </c>
      <c r="E121" s="48">
        <v>43081.868333333332</v>
      </c>
      <c r="F121" s="84"/>
    </row>
    <row r="122" spans="1:6" ht="46.8" x14ac:dyDescent="0.3">
      <c r="A122" s="51"/>
      <c r="B122" s="36" t="s">
        <v>344</v>
      </c>
      <c r="C122" s="36" t="s">
        <v>5</v>
      </c>
      <c r="D122" s="48">
        <v>462745.46</v>
      </c>
      <c r="E122" s="48">
        <v>38562.121666666666</v>
      </c>
      <c r="F122" s="84"/>
    </row>
    <row r="123" spans="1:6" ht="46.8" x14ac:dyDescent="0.3">
      <c r="A123" s="51"/>
      <c r="B123" s="36" t="s">
        <v>345</v>
      </c>
      <c r="C123" s="36" t="s">
        <v>7</v>
      </c>
      <c r="D123" s="48">
        <v>429872.59</v>
      </c>
      <c r="E123" s="48">
        <v>35822.715833333335</v>
      </c>
      <c r="F123" s="84"/>
    </row>
    <row r="124" spans="1:6" ht="46.8" x14ac:dyDescent="0.3">
      <c r="A124" s="51" t="s">
        <v>346</v>
      </c>
      <c r="B124" s="36" t="s">
        <v>347</v>
      </c>
      <c r="C124" s="36" t="s">
        <v>2</v>
      </c>
      <c r="D124" s="48">
        <v>669232.36</v>
      </c>
      <c r="E124" s="48">
        <v>55769.363333333335</v>
      </c>
      <c r="F124" s="84"/>
    </row>
    <row r="125" spans="1:6" ht="31.2" x14ac:dyDescent="0.3">
      <c r="A125" s="51"/>
      <c r="B125" s="36" t="s">
        <v>348</v>
      </c>
      <c r="C125" s="36" t="s">
        <v>3</v>
      </c>
      <c r="D125" s="48">
        <v>431150.49</v>
      </c>
      <c r="E125" s="48">
        <v>35929.207499999997</v>
      </c>
      <c r="F125" s="84"/>
    </row>
    <row r="126" spans="1:6" ht="31.2" x14ac:dyDescent="0.3">
      <c r="A126" s="51"/>
      <c r="B126" s="36" t="s">
        <v>349</v>
      </c>
      <c r="C126" s="36" t="s">
        <v>4</v>
      </c>
      <c r="D126" s="48">
        <v>505099.06</v>
      </c>
      <c r="E126" s="48">
        <v>42091.588333333333</v>
      </c>
      <c r="F126" s="84"/>
    </row>
    <row r="127" spans="1:6" ht="46.8" x14ac:dyDescent="0.3">
      <c r="A127" s="51"/>
      <c r="B127" s="36" t="s">
        <v>350</v>
      </c>
      <c r="C127" s="36" t="s">
        <v>5</v>
      </c>
      <c r="D127" s="48">
        <v>493732.54</v>
      </c>
      <c r="E127" s="48">
        <v>41144.378333333334</v>
      </c>
      <c r="F127" s="84"/>
    </row>
    <row r="128" spans="1:6" ht="31.2" x14ac:dyDescent="0.3">
      <c r="A128" s="51" t="s">
        <v>359</v>
      </c>
      <c r="B128" s="34" t="s">
        <v>360</v>
      </c>
      <c r="C128" s="36" t="s">
        <v>2</v>
      </c>
      <c r="D128" s="48">
        <v>679599.96</v>
      </c>
      <c r="E128" s="48">
        <v>56633.33</v>
      </c>
      <c r="F128" s="84"/>
    </row>
    <row r="129" spans="1:6" ht="31.2" x14ac:dyDescent="0.3">
      <c r="A129" s="51"/>
      <c r="B129" s="34" t="s">
        <v>361</v>
      </c>
      <c r="C129" s="36" t="s">
        <v>3</v>
      </c>
      <c r="D129" s="48">
        <v>601032.35</v>
      </c>
      <c r="E129" s="48">
        <v>50086.02</v>
      </c>
      <c r="F129" s="84"/>
    </row>
    <row r="130" spans="1:6" ht="31.2" x14ac:dyDescent="0.3">
      <c r="A130" s="51"/>
      <c r="B130" s="34" t="s">
        <v>362</v>
      </c>
      <c r="C130" s="36" t="s">
        <v>4</v>
      </c>
      <c r="D130" s="48">
        <v>565207.84</v>
      </c>
      <c r="E130" s="48">
        <v>47100.65</v>
      </c>
      <c r="F130" s="84"/>
    </row>
    <row r="131" spans="1:6" ht="46.8" x14ac:dyDescent="0.3">
      <c r="A131" s="51"/>
      <c r="B131" s="34" t="s">
        <v>363</v>
      </c>
      <c r="C131" s="36" t="s">
        <v>5</v>
      </c>
      <c r="D131" s="48">
        <v>616251.82999999996</v>
      </c>
      <c r="E131" s="48">
        <v>51354.31</v>
      </c>
      <c r="F131" s="84"/>
    </row>
    <row r="132" spans="1:6" ht="46.8" x14ac:dyDescent="0.3">
      <c r="A132" s="51"/>
      <c r="B132" s="34" t="s">
        <v>364</v>
      </c>
      <c r="C132" s="36" t="s">
        <v>7</v>
      </c>
      <c r="D132" s="48">
        <v>473518.89</v>
      </c>
      <c r="E132" s="48">
        <v>39459.9</v>
      </c>
      <c r="F132" s="84"/>
    </row>
    <row r="133" spans="1:6" ht="31.2" x14ac:dyDescent="0.3">
      <c r="A133" s="51"/>
      <c r="B133" s="34" t="s">
        <v>365</v>
      </c>
      <c r="C133" s="36" t="s">
        <v>366</v>
      </c>
      <c r="D133" s="48">
        <v>428389.09</v>
      </c>
      <c r="E133" s="48">
        <v>35699.089999999997</v>
      </c>
      <c r="F133" s="84"/>
    </row>
    <row r="134" spans="1:6" ht="31.2" x14ac:dyDescent="0.3">
      <c r="A134" s="59" t="s">
        <v>367</v>
      </c>
      <c r="B134" s="36" t="s">
        <v>368</v>
      </c>
      <c r="C134" s="36" t="s">
        <v>2</v>
      </c>
      <c r="D134" s="96">
        <v>709829.94</v>
      </c>
      <c r="E134" s="96">
        <v>59152.494999999995</v>
      </c>
      <c r="F134" s="84"/>
    </row>
    <row r="135" spans="1:6" ht="31.2" x14ac:dyDescent="0.3">
      <c r="A135" s="59"/>
      <c r="B135" s="36" t="s">
        <v>369</v>
      </c>
      <c r="C135" s="36" t="s">
        <v>3</v>
      </c>
      <c r="D135" s="96">
        <v>540495.51</v>
      </c>
      <c r="E135" s="96">
        <v>45041.292500000003</v>
      </c>
      <c r="F135" s="84"/>
    </row>
    <row r="136" spans="1:6" ht="31.2" x14ac:dyDescent="0.3">
      <c r="A136" s="59"/>
      <c r="B136" s="36" t="s">
        <v>370</v>
      </c>
      <c r="C136" s="36" t="s">
        <v>4</v>
      </c>
      <c r="D136" s="96">
        <v>477841.34</v>
      </c>
      <c r="E136" s="96">
        <v>39820.111666666671</v>
      </c>
      <c r="F136" s="84"/>
    </row>
    <row r="137" spans="1:6" ht="46.8" x14ac:dyDescent="0.3">
      <c r="A137" s="59"/>
      <c r="B137" s="36" t="s">
        <v>371</v>
      </c>
      <c r="C137" s="36" t="s">
        <v>5</v>
      </c>
      <c r="D137" s="96">
        <v>472285.47</v>
      </c>
      <c r="E137" s="96">
        <v>39357.122499999998</v>
      </c>
      <c r="F137" s="84"/>
    </row>
    <row r="138" spans="1:6" ht="46.8" x14ac:dyDescent="0.3">
      <c r="A138" s="59"/>
      <c r="B138" s="36" t="s">
        <v>372</v>
      </c>
      <c r="C138" s="36" t="s">
        <v>7</v>
      </c>
      <c r="D138" s="96">
        <v>466921.08</v>
      </c>
      <c r="E138" s="96">
        <v>38910.090000000004</v>
      </c>
      <c r="F138" s="84"/>
    </row>
    <row r="139" spans="1:6" ht="43.2" customHeight="1" x14ac:dyDescent="0.3">
      <c r="A139" s="51" t="s">
        <v>373</v>
      </c>
      <c r="B139" s="36" t="s">
        <v>374</v>
      </c>
      <c r="C139" s="36" t="s">
        <v>2</v>
      </c>
      <c r="D139" s="48">
        <v>693705.16</v>
      </c>
      <c r="E139" s="48">
        <v>57808.763333333336</v>
      </c>
      <c r="F139" s="84"/>
    </row>
    <row r="140" spans="1:6" ht="43.2" customHeight="1" x14ac:dyDescent="0.3">
      <c r="A140" s="51"/>
      <c r="B140" s="36" t="s">
        <v>375</v>
      </c>
      <c r="C140" s="36" t="s">
        <v>3</v>
      </c>
      <c r="D140" s="48">
        <v>444431.35</v>
      </c>
      <c r="E140" s="48">
        <v>37035.945833333331</v>
      </c>
      <c r="F140" s="84"/>
    </row>
    <row r="141" spans="1:6" ht="43.2" customHeight="1" x14ac:dyDescent="0.3">
      <c r="A141" s="51"/>
      <c r="B141" s="36" t="s">
        <v>376</v>
      </c>
      <c r="C141" s="36" t="s">
        <v>4</v>
      </c>
      <c r="D141" s="48">
        <v>537859.15</v>
      </c>
      <c r="E141" s="48">
        <v>44821.595833333333</v>
      </c>
      <c r="F141" s="84"/>
    </row>
    <row r="142" spans="1:6" ht="43.2" customHeight="1" x14ac:dyDescent="0.3">
      <c r="A142" s="51"/>
      <c r="B142" s="36" t="s">
        <v>377</v>
      </c>
      <c r="C142" s="36" t="s">
        <v>5</v>
      </c>
      <c r="D142" s="48">
        <v>555979.01</v>
      </c>
      <c r="E142" s="48">
        <v>46331.584166666667</v>
      </c>
      <c r="F142" s="84"/>
    </row>
    <row r="143" spans="1:6" ht="46.8" x14ac:dyDescent="0.3">
      <c r="A143" s="51"/>
      <c r="B143" s="36" t="s">
        <v>378</v>
      </c>
      <c r="C143" s="36" t="s">
        <v>7</v>
      </c>
      <c r="D143" s="48">
        <v>446631.01</v>
      </c>
      <c r="E143" s="48">
        <v>37219.250833333332</v>
      </c>
      <c r="F143" s="84"/>
    </row>
    <row r="144" spans="1:6" ht="39" customHeight="1" x14ac:dyDescent="0.3">
      <c r="A144" s="51" t="s">
        <v>379</v>
      </c>
      <c r="B144" s="36" t="s">
        <v>380</v>
      </c>
      <c r="C144" s="36" t="s">
        <v>2</v>
      </c>
      <c r="D144" s="48">
        <v>608391.18999999994</v>
      </c>
      <c r="E144" s="48">
        <v>50699.265833333331</v>
      </c>
      <c r="F144" s="84"/>
    </row>
    <row r="145" spans="1:6" ht="41.4" customHeight="1" x14ac:dyDescent="0.3">
      <c r="A145" s="51"/>
      <c r="B145" s="36" t="s">
        <v>381</v>
      </c>
      <c r="C145" s="36" t="s">
        <v>3</v>
      </c>
      <c r="D145" s="48">
        <v>403690.34</v>
      </c>
      <c r="E145" s="48">
        <v>33640.861666666671</v>
      </c>
      <c r="F145" s="84"/>
    </row>
    <row r="146" spans="1:6" ht="36" customHeight="1" x14ac:dyDescent="0.3">
      <c r="A146" s="51"/>
      <c r="B146" s="36" t="s">
        <v>382</v>
      </c>
      <c r="C146" s="36" t="s">
        <v>4</v>
      </c>
      <c r="D146" s="48">
        <v>535327.68000000005</v>
      </c>
      <c r="E146" s="48">
        <v>44610.640000000007</v>
      </c>
      <c r="F146" s="84"/>
    </row>
    <row r="147" spans="1:6" ht="46.2" customHeight="1" x14ac:dyDescent="0.3">
      <c r="A147" s="51"/>
      <c r="B147" s="36" t="s">
        <v>383</v>
      </c>
      <c r="C147" s="36" t="s">
        <v>5</v>
      </c>
      <c r="D147" s="48">
        <v>536953.06000000006</v>
      </c>
      <c r="E147" s="48">
        <v>44746.08833333334</v>
      </c>
      <c r="F147" s="84"/>
    </row>
    <row r="148" spans="1:6" ht="46.8" customHeight="1" x14ac:dyDescent="0.3">
      <c r="A148" s="51"/>
      <c r="B148" s="36" t="s">
        <v>384</v>
      </c>
      <c r="C148" s="36" t="s">
        <v>7</v>
      </c>
      <c r="D148" s="48">
        <v>377196.96</v>
      </c>
      <c r="E148" s="48">
        <v>31433.08</v>
      </c>
      <c r="F148" s="84"/>
    </row>
    <row r="149" spans="1:6" ht="31.2" x14ac:dyDescent="0.3">
      <c r="A149" s="51" t="s">
        <v>385</v>
      </c>
      <c r="B149" s="36" t="s">
        <v>386</v>
      </c>
      <c r="C149" s="36" t="s">
        <v>2</v>
      </c>
      <c r="D149" s="48">
        <v>647275.04</v>
      </c>
      <c r="E149" s="48">
        <f>D149/12</f>
        <v>53939.58666666667</v>
      </c>
      <c r="F149" s="84"/>
    </row>
    <row r="150" spans="1:6" ht="31.2" x14ac:dyDescent="0.3">
      <c r="A150" s="51"/>
      <c r="B150" s="36" t="s">
        <v>387</v>
      </c>
      <c r="C150" s="36" t="s">
        <v>3</v>
      </c>
      <c r="D150" s="48">
        <v>497943.24</v>
      </c>
      <c r="E150" s="48">
        <f t="shared" ref="E150:E153" si="1">D150/12</f>
        <v>41495.269999999997</v>
      </c>
      <c r="F150" s="84"/>
    </row>
    <row r="151" spans="1:6" ht="31.2" x14ac:dyDescent="0.3">
      <c r="A151" s="51"/>
      <c r="B151" s="36" t="s">
        <v>388</v>
      </c>
      <c r="C151" s="36" t="s">
        <v>4</v>
      </c>
      <c r="D151" s="48">
        <v>631720.25</v>
      </c>
      <c r="E151" s="48">
        <f t="shared" si="1"/>
        <v>52643.354166666664</v>
      </c>
      <c r="F151" s="84"/>
    </row>
    <row r="152" spans="1:6" ht="46.8" x14ac:dyDescent="0.3">
      <c r="A152" s="51"/>
      <c r="B152" s="36" t="s">
        <v>389</v>
      </c>
      <c r="C152" s="36" t="s">
        <v>5</v>
      </c>
      <c r="D152" s="48">
        <v>584327</v>
      </c>
      <c r="E152" s="48">
        <f t="shared" si="1"/>
        <v>48693.916666666664</v>
      </c>
      <c r="F152" s="84"/>
    </row>
    <row r="153" spans="1:6" ht="46.8" x14ac:dyDescent="0.3">
      <c r="A153" s="51"/>
      <c r="B153" s="36" t="s">
        <v>390</v>
      </c>
      <c r="C153" s="36" t="s">
        <v>7</v>
      </c>
      <c r="D153" s="48">
        <v>517495.25</v>
      </c>
      <c r="E153" s="48">
        <f t="shared" si="1"/>
        <v>43124.604166666664</v>
      </c>
      <c r="F153" s="84"/>
    </row>
    <row r="154" spans="1:6" ht="39" customHeight="1" x14ac:dyDescent="0.3">
      <c r="A154" s="51" t="s">
        <v>391</v>
      </c>
      <c r="B154" s="36" t="s">
        <v>392</v>
      </c>
      <c r="C154" s="36" t="s">
        <v>2</v>
      </c>
      <c r="D154" s="48">
        <v>589907.81000000006</v>
      </c>
      <c r="E154" s="48">
        <v>49158.984166666669</v>
      </c>
      <c r="F154" s="84"/>
    </row>
    <row r="155" spans="1:6" ht="41.4" customHeight="1" x14ac:dyDescent="0.3">
      <c r="A155" s="51"/>
      <c r="B155" s="36" t="s">
        <v>393</v>
      </c>
      <c r="C155" s="36" t="s">
        <v>394</v>
      </c>
      <c r="D155" s="48">
        <v>427688.94</v>
      </c>
      <c r="E155" s="48">
        <v>35640.745000000003</v>
      </c>
      <c r="F155" s="84"/>
    </row>
    <row r="156" spans="1:6" ht="26.4" customHeight="1" x14ac:dyDescent="0.3">
      <c r="A156" s="51"/>
      <c r="B156" s="36" t="s">
        <v>395</v>
      </c>
      <c r="C156" s="36" t="s">
        <v>3</v>
      </c>
      <c r="D156" s="41">
        <v>0</v>
      </c>
      <c r="E156" s="41">
        <v>0</v>
      </c>
      <c r="F156" s="84"/>
    </row>
    <row r="157" spans="1:6" ht="36.6" customHeight="1" x14ac:dyDescent="0.3">
      <c r="A157" s="51"/>
      <c r="B157" s="36" t="s">
        <v>396</v>
      </c>
      <c r="C157" s="36" t="s">
        <v>4</v>
      </c>
      <c r="D157" s="48">
        <v>639442.36</v>
      </c>
      <c r="E157" s="48">
        <v>53286.863333333335</v>
      </c>
      <c r="F157" s="84"/>
    </row>
    <row r="158" spans="1:6" ht="46.8" customHeight="1" x14ac:dyDescent="0.3">
      <c r="A158" s="51"/>
      <c r="B158" s="36" t="s">
        <v>397</v>
      </c>
      <c r="C158" s="36" t="s">
        <v>5</v>
      </c>
      <c r="D158" s="48">
        <v>534992.54</v>
      </c>
      <c r="E158" s="48">
        <v>44582.71166666667</v>
      </c>
      <c r="F158" s="84"/>
    </row>
    <row r="159" spans="1:6" ht="48" customHeight="1" x14ac:dyDescent="0.3">
      <c r="A159" s="51"/>
      <c r="B159" s="36" t="s">
        <v>398</v>
      </c>
      <c r="C159" s="36" t="s">
        <v>399</v>
      </c>
      <c r="D159" s="48">
        <v>505400.52</v>
      </c>
      <c r="E159" s="48">
        <v>42116.71</v>
      </c>
      <c r="F159" s="84"/>
    </row>
    <row r="160" spans="1:6" ht="31.2" x14ac:dyDescent="0.3">
      <c r="A160" s="51" t="s">
        <v>400</v>
      </c>
      <c r="B160" s="36" t="s">
        <v>401</v>
      </c>
      <c r="C160" s="36" t="s">
        <v>2</v>
      </c>
      <c r="D160" s="48">
        <v>529427.35</v>
      </c>
      <c r="E160" s="48">
        <v>44118.94</v>
      </c>
      <c r="F160" s="84"/>
    </row>
    <row r="161" spans="1:6" ht="31.2" x14ac:dyDescent="0.3">
      <c r="A161" s="51"/>
      <c r="B161" s="36" t="s">
        <v>402</v>
      </c>
      <c r="C161" s="36" t="s">
        <v>3</v>
      </c>
      <c r="D161" s="48">
        <v>489708.64</v>
      </c>
      <c r="E161" s="48">
        <v>40809.050000000003</v>
      </c>
      <c r="F161" s="84"/>
    </row>
    <row r="162" spans="1:6" ht="31.2" x14ac:dyDescent="0.3">
      <c r="A162" s="51"/>
      <c r="B162" s="36" t="s">
        <v>403</v>
      </c>
      <c r="C162" s="36" t="s">
        <v>4</v>
      </c>
      <c r="D162" s="48">
        <v>578695.15</v>
      </c>
      <c r="E162" s="48">
        <v>48224.59</v>
      </c>
      <c r="F162" s="84"/>
    </row>
    <row r="163" spans="1:6" ht="46.8" x14ac:dyDescent="0.3">
      <c r="A163" s="51"/>
      <c r="B163" s="36" t="s">
        <v>404</v>
      </c>
      <c r="C163" s="36" t="s">
        <v>5</v>
      </c>
      <c r="D163" s="48">
        <v>505893.47</v>
      </c>
      <c r="E163" s="48">
        <v>42157.79</v>
      </c>
      <c r="F163" s="84"/>
    </row>
    <row r="164" spans="1:6" ht="31.2" x14ac:dyDescent="0.3">
      <c r="A164" s="51"/>
      <c r="B164" s="36" t="s">
        <v>405</v>
      </c>
      <c r="C164" s="36" t="s">
        <v>406</v>
      </c>
      <c r="D164" s="48">
        <v>479469.01</v>
      </c>
      <c r="E164" s="48">
        <v>39955.75</v>
      </c>
      <c r="F164" s="84"/>
    </row>
    <row r="165" spans="1:6" ht="31.2" x14ac:dyDescent="0.3">
      <c r="A165" s="61" t="s">
        <v>407</v>
      </c>
      <c r="B165" s="36" t="s">
        <v>408</v>
      </c>
      <c r="C165" s="36" t="s">
        <v>2</v>
      </c>
      <c r="D165" s="48">
        <v>688247.06</v>
      </c>
      <c r="E165" s="48">
        <v>57353.919999999998</v>
      </c>
      <c r="F165" s="84"/>
    </row>
    <row r="166" spans="1:6" ht="31.2" x14ac:dyDescent="0.3">
      <c r="A166" s="53"/>
      <c r="B166" s="36" t="s">
        <v>409</v>
      </c>
      <c r="C166" s="36" t="s">
        <v>3</v>
      </c>
      <c r="D166" s="48">
        <v>650714.23</v>
      </c>
      <c r="E166" s="48">
        <v>54226.18</v>
      </c>
      <c r="F166" s="84"/>
    </row>
    <row r="167" spans="1:6" ht="31.2" x14ac:dyDescent="0.3">
      <c r="A167" s="53"/>
      <c r="B167" s="36" t="s">
        <v>410</v>
      </c>
      <c r="C167" s="36" t="s">
        <v>4</v>
      </c>
      <c r="D167" s="48">
        <v>551976.12</v>
      </c>
      <c r="E167" s="48">
        <v>45998.01</v>
      </c>
      <c r="F167" s="84"/>
    </row>
    <row r="168" spans="1:6" ht="46.8" x14ac:dyDescent="0.3">
      <c r="A168" s="53"/>
      <c r="B168" s="36" t="s">
        <v>411</v>
      </c>
      <c r="C168" s="36" t="s">
        <v>5</v>
      </c>
      <c r="D168" s="48">
        <v>526536.37</v>
      </c>
      <c r="E168" s="48">
        <v>43878.03</v>
      </c>
      <c r="F168" s="84"/>
    </row>
    <row r="169" spans="1:6" ht="46.8" x14ac:dyDescent="0.3">
      <c r="A169" s="53"/>
      <c r="B169" s="36" t="s">
        <v>412</v>
      </c>
      <c r="C169" s="36" t="s">
        <v>7</v>
      </c>
      <c r="D169" s="48">
        <v>538793.63</v>
      </c>
      <c r="E169" s="48">
        <v>44899.46</v>
      </c>
      <c r="F169" s="84"/>
    </row>
    <row r="170" spans="1:6" ht="31.2" x14ac:dyDescent="0.3">
      <c r="A170" s="51" t="s">
        <v>413</v>
      </c>
      <c r="B170" s="36" t="s">
        <v>414</v>
      </c>
      <c r="C170" s="36" t="s">
        <v>2</v>
      </c>
      <c r="D170" s="48">
        <v>614180</v>
      </c>
      <c r="E170" s="48">
        <v>51182</v>
      </c>
      <c r="F170" s="84"/>
    </row>
    <row r="171" spans="1:6" ht="31.2" x14ac:dyDescent="0.3">
      <c r="A171" s="51"/>
      <c r="B171" s="36" t="s">
        <v>415</v>
      </c>
      <c r="C171" s="36" t="s">
        <v>3</v>
      </c>
      <c r="D171" s="48">
        <v>465467</v>
      </c>
      <c r="E171" s="48">
        <v>38788</v>
      </c>
      <c r="F171" s="84"/>
    </row>
    <row r="172" spans="1:6" ht="31.2" x14ac:dyDescent="0.3">
      <c r="A172" s="51"/>
      <c r="B172" s="36" t="s">
        <v>416</v>
      </c>
      <c r="C172" s="36" t="s">
        <v>4</v>
      </c>
      <c r="D172" s="48">
        <v>482698</v>
      </c>
      <c r="E172" s="48">
        <v>40225</v>
      </c>
      <c r="F172" s="84"/>
    </row>
    <row r="173" spans="1:6" ht="46.8" x14ac:dyDescent="0.3">
      <c r="A173" s="51"/>
      <c r="B173" s="36" t="s">
        <v>417</v>
      </c>
      <c r="C173" s="36" t="s">
        <v>5</v>
      </c>
      <c r="D173" s="48">
        <v>496552</v>
      </c>
      <c r="E173" s="48">
        <v>41379</v>
      </c>
      <c r="F173" s="84"/>
    </row>
    <row r="174" spans="1:6" ht="46.8" x14ac:dyDescent="0.3">
      <c r="A174" s="51"/>
      <c r="B174" s="36" t="s">
        <v>418</v>
      </c>
      <c r="C174" s="36" t="s">
        <v>7</v>
      </c>
      <c r="D174" s="48">
        <v>464667</v>
      </c>
      <c r="E174" s="48">
        <v>38722</v>
      </c>
      <c r="F174" s="84"/>
    </row>
    <row r="175" spans="1:6" ht="31.2" x14ac:dyDescent="0.3">
      <c r="A175" s="51"/>
      <c r="B175" s="36" t="s">
        <v>419</v>
      </c>
      <c r="C175" s="36" t="s">
        <v>420</v>
      </c>
      <c r="D175" s="48">
        <v>485962</v>
      </c>
      <c r="E175" s="48">
        <v>40497</v>
      </c>
      <c r="F175" s="84"/>
    </row>
    <row r="176" spans="1:6" ht="31.2" x14ac:dyDescent="0.3">
      <c r="A176" s="51" t="s">
        <v>421</v>
      </c>
      <c r="B176" s="36" t="s">
        <v>422</v>
      </c>
      <c r="C176" s="36" t="s">
        <v>2</v>
      </c>
      <c r="D176" s="48">
        <v>683196.82</v>
      </c>
      <c r="E176" s="48">
        <v>56933.07</v>
      </c>
      <c r="F176" s="84"/>
    </row>
    <row r="177" spans="1:6" ht="31.2" x14ac:dyDescent="0.3">
      <c r="A177" s="51"/>
      <c r="B177" s="36" t="s">
        <v>423</v>
      </c>
      <c r="C177" s="36" t="s">
        <v>3</v>
      </c>
      <c r="D177" s="48">
        <v>476218.56</v>
      </c>
      <c r="E177" s="48">
        <v>39684.879999999997</v>
      </c>
      <c r="F177" s="84"/>
    </row>
    <row r="178" spans="1:6" ht="31.2" x14ac:dyDescent="0.3">
      <c r="A178" s="51"/>
      <c r="B178" s="36" t="s">
        <v>424</v>
      </c>
      <c r="C178" s="36" t="s">
        <v>4</v>
      </c>
      <c r="D178" s="48">
        <v>592930.84</v>
      </c>
      <c r="E178" s="48">
        <v>49410.9</v>
      </c>
      <c r="F178" s="84"/>
    </row>
    <row r="179" spans="1:6" ht="46.8" x14ac:dyDescent="0.3">
      <c r="A179" s="51"/>
      <c r="B179" s="36" t="s">
        <v>425</v>
      </c>
      <c r="C179" s="36" t="s">
        <v>5</v>
      </c>
      <c r="D179" s="48">
        <v>582948.68000000005</v>
      </c>
      <c r="E179" s="48">
        <v>48579.06</v>
      </c>
      <c r="F179" s="84"/>
    </row>
    <row r="180" spans="1:6" ht="46.8" x14ac:dyDescent="0.3">
      <c r="A180" s="51"/>
      <c r="B180" s="36" t="s">
        <v>426</v>
      </c>
      <c r="C180" s="36" t="s">
        <v>7</v>
      </c>
      <c r="D180" s="48">
        <v>312529.19</v>
      </c>
      <c r="E180" s="48">
        <v>31252.92</v>
      </c>
      <c r="F180" s="84"/>
    </row>
    <row r="181" spans="1:6" ht="46.8" x14ac:dyDescent="0.3">
      <c r="A181" s="51"/>
      <c r="B181" s="36" t="s">
        <v>427</v>
      </c>
      <c r="C181" s="36" t="s">
        <v>7</v>
      </c>
      <c r="D181" s="48">
        <v>58588.23</v>
      </c>
      <c r="E181" s="48">
        <v>19529.41</v>
      </c>
      <c r="F181" s="84"/>
    </row>
    <row r="182" spans="1:6" ht="31.2" x14ac:dyDescent="0.3">
      <c r="A182" s="51" t="s">
        <v>428</v>
      </c>
      <c r="B182" s="36" t="s">
        <v>429</v>
      </c>
      <c r="C182" s="36" t="s">
        <v>2</v>
      </c>
      <c r="D182" s="48">
        <v>567211.03</v>
      </c>
      <c r="E182" s="48">
        <v>47267.58</v>
      </c>
      <c r="F182" s="84"/>
    </row>
    <row r="183" spans="1:6" ht="31.2" x14ac:dyDescent="0.3">
      <c r="A183" s="51"/>
      <c r="B183" s="36" t="s">
        <v>430</v>
      </c>
      <c r="C183" s="36" t="s">
        <v>3</v>
      </c>
      <c r="D183" s="48">
        <v>450407.3</v>
      </c>
      <c r="E183" s="48">
        <v>37533.94</v>
      </c>
      <c r="F183" s="84"/>
    </row>
    <row r="184" spans="1:6" ht="31.2" x14ac:dyDescent="0.3">
      <c r="A184" s="51"/>
      <c r="B184" s="36" t="s">
        <v>431</v>
      </c>
      <c r="C184" s="36" t="s">
        <v>4</v>
      </c>
      <c r="D184" s="48">
        <v>482645.56</v>
      </c>
      <c r="E184" s="48">
        <v>40220.46</v>
      </c>
      <c r="F184" s="84"/>
    </row>
    <row r="185" spans="1:6" ht="46.8" x14ac:dyDescent="0.3">
      <c r="A185" s="51"/>
      <c r="B185" s="36" t="s">
        <v>432</v>
      </c>
      <c r="C185" s="36" t="s">
        <v>5</v>
      </c>
      <c r="D185" s="48">
        <v>512506.15</v>
      </c>
      <c r="E185" s="48">
        <v>42708.84</v>
      </c>
      <c r="F185" s="84"/>
    </row>
    <row r="186" spans="1:6" ht="46.8" x14ac:dyDescent="0.3">
      <c r="A186" s="51"/>
      <c r="B186" s="36" t="s">
        <v>433</v>
      </c>
      <c r="C186" s="36" t="s">
        <v>7</v>
      </c>
      <c r="D186" s="48">
        <v>427497.95</v>
      </c>
      <c r="E186" s="48">
        <v>35624.82</v>
      </c>
      <c r="F186" s="84"/>
    </row>
    <row r="187" spans="1:6" ht="39" customHeight="1" x14ac:dyDescent="0.3">
      <c r="A187" s="51" t="s">
        <v>434</v>
      </c>
      <c r="B187" s="36" t="s">
        <v>435</v>
      </c>
      <c r="C187" s="36" t="s">
        <v>2</v>
      </c>
      <c r="D187" s="48">
        <v>613442.51</v>
      </c>
      <c r="E187" s="99">
        <f>SUM(613442.51/8)</f>
        <v>76680.313750000001</v>
      </c>
      <c r="F187" s="84" t="s">
        <v>436</v>
      </c>
    </row>
    <row r="188" spans="1:6" ht="31.2" x14ac:dyDescent="0.3">
      <c r="A188" s="59"/>
      <c r="B188" s="36" t="s">
        <v>437</v>
      </c>
      <c r="C188" s="56" t="s">
        <v>3</v>
      </c>
      <c r="D188" s="48">
        <v>421237.57</v>
      </c>
      <c r="E188" s="100">
        <f>SUM(421237.57/9.81)</f>
        <v>42939.609582059122</v>
      </c>
      <c r="F188" s="84" t="s">
        <v>438</v>
      </c>
    </row>
    <row r="189" spans="1:6" ht="64.8" customHeight="1" x14ac:dyDescent="0.3">
      <c r="A189" s="59"/>
      <c r="B189" s="36" t="s">
        <v>439</v>
      </c>
      <c r="C189" s="58"/>
      <c r="D189" s="48">
        <v>81775.100000000006</v>
      </c>
      <c r="E189" s="100">
        <f>SUM(D189/2.19)</f>
        <v>37340.228310502287</v>
      </c>
      <c r="F189" s="84" t="s">
        <v>440</v>
      </c>
    </row>
    <row r="190" spans="1:6" ht="60.6" customHeight="1" x14ac:dyDescent="0.3">
      <c r="A190" s="59"/>
      <c r="B190" s="36" t="s">
        <v>441</v>
      </c>
      <c r="C190" s="36" t="s">
        <v>4</v>
      </c>
      <c r="D190" s="48">
        <v>653945.07999999996</v>
      </c>
      <c r="E190" s="48">
        <f>SUM(653945.08/12)</f>
        <v>54495.423333333332</v>
      </c>
      <c r="F190" s="84" t="s">
        <v>442</v>
      </c>
    </row>
    <row r="191" spans="1:6" ht="46.8" x14ac:dyDescent="0.3">
      <c r="A191" s="59"/>
      <c r="B191" s="36" t="s">
        <v>443</v>
      </c>
      <c r="C191" s="36" t="s">
        <v>5</v>
      </c>
      <c r="D191" s="48">
        <v>606117.57999999996</v>
      </c>
      <c r="E191" s="48">
        <f>SUM(606117.58/12)</f>
        <v>50509.798333333332</v>
      </c>
      <c r="F191" s="84"/>
    </row>
    <row r="192" spans="1:6" ht="51" customHeight="1" x14ac:dyDescent="0.3">
      <c r="A192" s="59"/>
      <c r="B192" s="36" t="s">
        <v>444</v>
      </c>
      <c r="C192" s="36" t="s">
        <v>7</v>
      </c>
      <c r="D192" s="48">
        <v>101505.44</v>
      </c>
      <c r="E192" s="48">
        <f>SUM(101505.44/4)</f>
        <v>25376.36</v>
      </c>
      <c r="F192" s="84" t="s">
        <v>445</v>
      </c>
    </row>
    <row r="193" spans="1:6" ht="31.2" x14ac:dyDescent="0.3">
      <c r="A193" s="54" t="s">
        <v>446</v>
      </c>
      <c r="B193" s="36" t="s">
        <v>447</v>
      </c>
      <c r="C193" s="36" t="s">
        <v>2</v>
      </c>
      <c r="D193" s="48">
        <v>898054.84</v>
      </c>
      <c r="E193" s="48">
        <v>74837.899999999994</v>
      </c>
      <c r="F193" s="84"/>
    </row>
    <row r="194" spans="1:6" ht="31.2" x14ac:dyDescent="0.3">
      <c r="A194" s="54"/>
      <c r="B194" s="36" t="s">
        <v>448</v>
      </c>
      <c r="C194" s="36" t="s">
        <v>3</v>
      </c>
      <c r="D194" s="48">
        <v>718885.68</v>
      </c>
      <c r="E194" s="48">
        <v>59907.14</v>
      </c>
      <c r="F194" s="84"/>
    </row>
    <row r="195" spans="1:6" ht="31.2" x14ac:dyDescent="0.3">
      <c r="A195" s="54"/>
      <c r="B195" s="36" t="s">
        <v>449</v>
      </c>
      <c r="C195" s="36" t="s">
        <v>4</v>
      </c>
      <c r="D195" s="48">
        <v>622045.93000000005</v>
      </c>
      <c r="E195" s="48">
        <v>51837.16</v>
      </c>
      <c r="F195" s="84"/>
    </row>
    <row r="196" spans="1:6" ht="46.8" x14ac:dyDescent="0.3">
      <c r="A196" s="54"/>
      <c r="B196" s="36" t="s">
        <v>450</v>
      </c>
      <c r="C196" s="36" t="s">
        <v>5</v>
      </c>
      <c r="D196" s="48">
        <v>656556.19999999995</v>
      </c>
      <c r="E196" s="48">
        <v>54713.02</v>
      </c>
      <c r="F196" s="84"/>
    </row>
    <row r="197" spans="1:6" ht="46.8" x14ac:dyDescent="0.3">
      <c r="A197" s="54"/>
      <c r="B197" s="36" t="s">
        <v>451</v>
      </c>
      <c r="C197" s="36" t="s">
        <v>7</v>
      </c>
      <c r="D197" s="48">
        <v>592168.74</v>
      </c>
      <c r="E197" s="48">
        <v>49347.39</v>
      </c>
      <c r="F197" s="84"/>
    </row>
    <row r="198" spans="1:6" ht="31.2" x14ac:dyDescent="0.3">
      <c r="A198" s="60" t="s">
        <v>452</v>
      </c>
      <c r="B198" s="20" t="s">
        <v>453</v>
      </c>
      <c r="C198" s="32" t="s">
        <v>2</v>
      </c>
      <c r="D198" s="47">
        <v>585467</v>
      </c>
      <c r="E198" s="47">
        <v>48788.92</v>
      </c>
      <c r="F198" s="84"/>
    </row>
    <row r="199" spans="1:6" ht="31.2" x14ac:dyDescent="0.3">
      <c r="A199" s="59"/>
      <c r="B199" s="20" t="s">
        <v>454</v>
      </c>
      <c r="C199" s="32" t="s">
        <v>3</v>
      </c>
      <c r="D199" s="47">
        <v>316974</v>
      </c>
      <c r="E199" s="47">
        <v>26414.5</v>
      </c>
      <c r="F199" s="84"/>
    </row>
    <row r="200" spans="1:6" ht="31.2" x14ac:dyDescent="0.3">
      <c r="A200" s="59"/>
      <c r="B200" s="20" t="s">
        <v>455</v>
      </c>
      <c r="C200" s="32" t="s">
        <v>4</v>
      </c>
      <c r="D200" s="47">
        <v>508668</v>
      </c>
      <c r="E200" s="47">
        <v>42389</v>
      </c>
      <c r="F200" s="84"/>
    </row>
    <row r="201" spans="1:6" ht="46.8" x14ac:dyDescent="0.3">
      <c r="A201" s="59"/>
      <c r="B201" s="20" t="s">
        <v>456</v>
      </c>
      <c r="C201" s="32" t="s">
        <v>5</v>
      </c>
      <c r="D201" s="47">
        <v>489952</v>
      </c>
      <c r="E201" s="47">
        <v>40829.33</v>
      </c>
      <c r="F201" s="84"/>
    </row>
    <row r="202" spans="1:6" ht="46.8" x14ac:dyDescent="0.3">
      <c r="A202" s="59"/>
      <c r="B202" s="20" t="s">
        <v>457</v>
      </c>
      <c r="C202" s="32" t="s">
        <v>7</v>
      </c>
      <c r="D202" s="47">
        <v>459214</v>
      </c>
      <c r="E202" s="47">
        <v>38267.83</v>
      </c>
      <c r="F202" s="84"/>
    </row>
    <row r="203" spans="1:6" ht="31.2" x14ac:dyDescent="0.3">
      <c r="A203" s="61" t="s">
        <v>458</v>
      </c>
      <c r="B203" s="36" t="s">
        <v>459</v>
      </c>
      <c r="C203" s="36" t="s">
        <v>2</v>
      </c>
      <c r="D203" s="48">
        <v>705477.61</v>
      </c>
      <c r="E203" s="48">
        <v>58789.8</v>
      </c>
      <c r="F203" s="84"/>
    </row>
    <row r="204" spans="1:6" ht="31.2" x14ac:dyDescent="0.3">
      <c r="A204" s="53"/>
      <c r="B204" s="36" t="s">
        <v>460</v>
      </c>
      <c r="C204" s="36" t="s">
        <v>3</v>
      </c>
      <c r="D204" s="48">
        <v>432802.54</v>
      </c>
      <c r="E204" s="48">
        <v>36066.879999999997</v>
      </c>
      <c r="F204" s="84"/>
    </row>
    <row r="205" spans="1:6" ht="31.2" x14ac:dyDescent="0.3">
      <c r="A205" s="53"/>
      <c r="B205" s="36" t="s">
        <v>461</v>
      </c>
      <c r="C205" s="36" t="s">
        <v>4</v>
      </c>
      <c r="D205" s="48">
        <v>569681.55000000005</v>
      </c>
      <c r="E205" s="48">
        <v>47473.46</v>
      </c>
      <c r="F205" s="84"/>
    </row>
    <row r="206" spans="1:6" ht="46.8" x14ac:dyDescent="0.3">
      <c r="A206" s="53"/>
      <c r="B206" s="36" t="s">
        <v>462</v>
      </c>
      <c r="C206" s="36" t="s">
        <v>5</v>
      </c>
      <c r="D206" s="48">
        <v>536504.12</v>
      </c>
      <c r="E206" s="48">
        <v>44708.69</v>
      </c>
      <c r="F206" s="84"/>
    </row>
    <row r="207" spans="1:6" ht="46.8" x14ac:dyDescent="0.3">
      <c r="A207" s="53"/>
      <c r="B207" s="36" t="s">
        <v>463</v>
      </c>
      <c r="C207" s="36" t="s">
        <v>7</v>
      </c>
      <c r="D207" s="48">
        <v>316192.64000000001</v>
      </c>
      <c r="E207" s="48">
        <v>26349.39</v>
      </c>
      <c r="F207" s="84"/>
    </row>
    <row r="208" spans="1:6" ht="31.2" x14ac:dyDescent="0.3">
      <c r="A208" s="51" t="s">
        <v>474</v>
      </c>
      <c r="B208" s="36" t="s">
        <v>475</v>
      </c>
      <c r="C208" s="36" t="s">
        <v>2</v>
      </c>
      <c r="D208" s="101" t="s">
        <v>476</v>
      </c>
      <c r="E208" s="101" t="s">
        <v>477</v>
      </c>
      <c r="F208" s="84"/>
    </row>
    <row r="209" spans="1:6" ht="31.2" x14ac:dyDescent="0.3">
      <c r="A209" s="51"/>
      <c r="B209" s="36" t="s">
        <v>478</v>
      </c>
      <c r="C209" s="36" t="s">
        <v>3</v>
      </c>
      <c r="D209" s="101" t="s">
        <v>479</v>
      </c>
      <c r="E209" s="101" t="s">
        <v>480</v>
      </c>
      <c r="F209" s="84"/>
    </row>
    <row r="210" spans="1:6" ht="31.2" x14ac:dyDescent="0.3">
      <c r="A210" s="51"/>
      <c r="B210" s="36" t="s">
        <v>481</v>
      </c>
      <c r="C210" s="36" t="s">
        <v>4</v>
      </c>
      <c r="D210" s="101" t="s">
        <v>482</v>
      </c>
      <c r="E210" s="101" t="s">
        <v>483</v>
      </c>
      <c r="F210" s="84"/>
    </row>
    <row r="211" spans="1:6" ht="46.8" x14ac:dyDescent="0.3">
      <c r="A211" s="51"/>
      <c r="B211" s="36" t="s">
        <v>484</v>
      </c>
      <c r="C211" s="36" t="s">
        <v>5</v>
      </c>
      <c r="D211" s="101" t="s">
        <v>485</v>
      </c>
      <c r="E211" s="101" t="s">
        <v>486</v>
      </c>
      <c r="F211" s="84"/>
    </row>
    <row r="212" spans="1:6" ht="53.4" x14ac:dyDescent="0.3">
      <c r="A212" s="51"/>
      <c r="B212" s="36" t="s">
        <v>487</v>
      </c>
      <c r="C212" s="36" t="s">
        <v>7</v>
      </c>
      <c r="D212" s="101" t="s">
        <v>488</v>
      </c>
      <c r="E212" s="101" t="s">
        <v>489</v>
      </c>
      <c r="F212" s="84" t="s">
        <v>490</v>
      </c>
    </row>
    <row r="213" spans="1:6" ht="53.4" x14ac:dyDescent="0.3">
      <c r="A213" s="51"/>
      <c r="B213" s="36" t="s">
        <v>491</v>
      </c>
      <c r="C213" s="36" t="s">
        <v>7</v>
      </c>
      <c r="D213" s="101" t="s">
        <v>492</v>
      </c>
      <c r="E213" s="101">
        <v>23957.22</v>
      </c>
      <c r="F213" s="84" t="s">
        <v>493</v>
      </c>
    </row>
    <row r="214" spans="1:6" ht="15.6" x14ac:dyDescent="0.3">
      <c r="A214" s="51" t="s">
        <v>494</v>
      </c>
      <c r="B214" s="56" t="s">
        <v>495</v>
      </c>
      <c r="C214" s="36" t="s">
        <v>496</v>
      </c>
      <c r="D214" s="48">
        <v>499322</v>
      </c>
      <c r="E214" s="48">
        <v>41610</v>
      </c>
      <c r="F214" s="84"/>
    </row>
    <row r="215" spans="1:6" ht="15.6" x14ac:dyDescent="0.3">
      <c r="A215" s="51"/>
      <c r="B215" s="57"/>
      <c r="C215" s="36" t="s">
        <v>497</v>
      </c>
      <c r="D215" s="48">
        <v>41199</v>
      </c>
      <c r="E215" s="48">
        <v>3433</v>
      </c>
      <c r="F215" s="84"/>
    </row>
    <row r="216" spans="1:6" ht="15.6" x14ac:dyDescent="0.3">
      <c r="A216" s="51"/>
      <c r="B216" s="58"/>
      <c r="C216" s="36" t="s">
        <v>498</v>
      </c>
      <c r="D216" s="48">
        <v>540521</v>
      </c>
      <c r="E216" s="48">
        <v>45043</v>
      </c>
      <c r="F216" s="84"/>
    </row>
    <row r="217" spans="1:6" ht="31.2" x14ac:dyDescent="0.3">
      <c r="A217" s="51"/>
      <c r="B217" s="56" t="s">
        <v>499</v>
      </c>
      <c r="C217" s="36" t="s">
        <v>500</v>
      </c>
      <c r="D217" s="48">
        <v>452905</v>
      </c>
      <c r="E217" s="48">
        <v>37742</v>
      </c>
      <c r="F217" s="84"/>
    </row>
    <row r="218" spans="1:6" ht="15.6" x14ac:dyDescent="0.3">
      <c r="A218" s="51"/>
      <c r="B218" s="57"/>
      <c r="C218" s="36" t="s">
        <v>501</v>
      </c>
      <c r="D218" s="48">
        <v>41381</v>
      </c>
      <c r="E218" s="48">
        <v>3448</v>
      </c>
      <c r="F218" s="84"/>
    </row>
    <row r="219" spans="1:6" ht="15.6" x14ac:dyDescent="0.3">
      <c r="A219" s="51"/>
      <c r="B219" s="58"/>
      <c r="C219" s="36" t="s">
        <v>498</v>
      </c>
      <c r="D219" s="48">
        <v>494286</v>
      </c>
      <c r="E219" s="48">
        <v>41190</v>
      </c>
      <c r="F219" s="84"/>
    </row>
    <row r="220" spans="1:6" ht="46.8" x14ac:dyDescent="0.3">
      <c r="A220" s="51"/>
      <c r="B220" s="56" t="s">
        <v>502</v>
      </c>
      <c r="C220" s="36" t="s">
        <v>503</v>
      </c>
      <c r="D220" s="48">
        <v>218803</v>
      </c>
      <c r="E220" s="48">
        <v>18234</v>
      </c>
      <c r="F220" s="84"/>
    </row>
    <row r="221" spans="1:6" ht="15.6" x14ac:dyDescent="0.3">
      <c r="A221" s="51"/>
      <c r="B221" s="57"/>
      <c r="C221" s="36" t="s">
        <v>504</v>
      </c>
      <c r="D221" s="48">
        <v>310262</v>
      </c>
      <c r="E221" s="48">
        <v>25855</v>
      </c>
      <c r="F221" s="84"/>
    </row>
    <row r="222" spans="1:6" ht="15.6" x14ac:dyDescent="0.3">
      <c r="A222" s="51"/>
      <c r="B222" s="58"/>
      <c r="C222" s="36" t="s">
        <v>498</v>
      </c>
      <c r="D222" s="48">
        <v>529065</v>
      </c>
      <c r="E222" s="48">
        <v>44089</v>
      </c>
      <c r="F222" s="84"/>
    </row>
    <row r="223" spans="1:6" ht="46.8" x14ac:dyDescent="0.3">
      <c r="A223" s="51"/>
      <c r="B223" s="56" t="s">
        <v>505</v>
      </c>
      <c r="C223" s="36" t="s">
        <v>506</v>
      </c>
      <c r="D223" s="48">
        <v>196661</v>
      </c>
      <c r="E223" s="48">
        <v>16388</v>
      </c>
      <c r="F223" s="84"/>
    </row>
    <row r="224" spans="1:6" ht="31.2" x14ac:dyDescent="0.3">
      <c r="A224" s="51"/>
      <c r="B224" s="57"/>
      <c r="C224" s="36" t="s">
        <v>507</v>
      </c>
      <c r="D224" s="48">
        <v>255586</v>
      </c>
      <c r="E224" s="48">
        <v>21299</v>
      </c>
      <c r="F224" s="84"/>
    </row>
    <row r="225" spans="1:6" ht="15.6" x14ac:dyDescent="0.3">
      <c r="A225" s="51"/>
      <c r="B225" s="57"/>
      <c r="C225" s="36" t="s">
        <v>497</v>
      </c>
      <c r="D225" s="48">
        <v>33561</v>
      </c>
      <c r="E225" s="48">
        <v>2797</v>
      </c>
      <c r="F225" s="84"/>
    </row>
    <row r="226" spans="1:6" ht="15.6" x14ac:dyDescent="0.3">
      <c r="A226" s="51"/>
      <c r="B226" s="58"/>
      <c r="C226" s="36" t="s">
        <v>498</v>
      </c>
      <c r="D226" s="48">
        <v>485808</v>
      </c>
      <c r="E226" s="48">
        <v>40484</v>
      </c>
      <c r="F226" s="84"/>
    </row>
    <row r="227" spans="1:6" ht="62.4" x14ac:dyDescent="0.3">
      <c r="A227" s="51"/>
      <c r="B227" s="56" t="s">
        <v>508</v>
      </c>
      <c r="C227" s="36" t="s">
        <v>509</v>
      </c>
      <c r="D227" s="48">
        <v>450872</v>
      </c>
      <c r="E227" s="48">
        <v>37573</v>
      </c>
      <c r="F227" s="84"/>
    </row>
    <row r="228" spans="1:6" ht="15.6" x14ac:dyDescent="0.3">
      <c r="A228" s="51"/>
      <c r="B228" s="57"/>
      <c r="C228" s="36" t="s">
        <v>510</v>
      </c>
      <c r="D228" s="48">
        <v>135494</v>
      </c>
      <c r="E228" s="48">
        <v>11291</v>
      </c>
      <c r="F228" s="84"/>
    </row>
    <row r="229" spans="1:6" ht="15.6" x14ac:dyDescent="0.3">
      <c r="A229" s="51"/>
      <c r="B229" s="58"/>
      <c r="C229" s="36" t="s">
        <v>498</v>
      </c>
      <c r="D229" s="48">
        <v>586366</v>
      </c>
      <c r="E229" s="48">
        <v>48864</v>
      </c>
      <c r="F229" s="84"/>
    </row>
    <row r="230" spans="1:6" ht="31.2" x14ac:dyDescent="0.3">
      <c r="A230" s="51" t="s">
        <v>689</v>
      </c>
      <c r="B230" s="36" t="s">
        <v>521</v>
      </c>
      <c r="C230" s="36" t="s">
        <v>2</v>
      </c>
      <c r="D230" s="48">
        <v>972966</v>
      </c>
      <c r="E230" s="48">
        <v>81080</v>
      </c>
      <c r="F230" s="84"/>
    </row>
    <row r="231" spans="1:6" ht="31.2" x14ac:dyDescent="0.3">
      <c r="A231" s="51"/>
      <c r="B231" s="36" t="s">
        <v>522</v>
      </c>
      <c r="C231" s="36" t="s">
        <v>3</v>
      </c>
      <c r="D231" s="48">
        <v>788483</v>
      </c>
      <c r="E231" s="48">
        <v>65707</v>
      </c>
      <c r="F231" s="84"/>
    </row>
    <row r="232" spans="1:6" ht="31.2" x14ac:dyDescent="0.3">
      <c r="A232" s="51"/>
      <c r="B232" s="36" t="s">
        <v>523</v>
      </c>
      <c r="C232" s="36" t="s">
        <v>4</v>
      </c>
      <c r="D232" s="48">
        <v>745139</v>
      </c>
      <c r="E232" s="48">
        <v>62095</v>
      </c>
      <c r="F232" s="84"/>
    </row>
    <row r="233" spans="1:6" ht="46.8" x14ac:dyDescent="0.3">
      <c r="A233" s="51"/>
      <c r="B233" s="36" t="s">
        <v>524</v>
      </c>
      <c r="C233" s="36" t="s">
        <v>5</v>
      </c>
      <c r="D233" s="48">
        <v>844181</v>
      </c>
      <c r="E233" s="48">
        <v>70348</v>
      </c>
      <c r="F233" s="84"/>
    </row>
    <row r="234" spans="1:6" ht="46.8" x14ac:dyDescent="0.3">
      <c r="A234" s="51"/>
      <c r="B234" s="36" t="s">
        <v>525</v>
      </c>
      <c r="C234" s="36" t="s">
        <v>7</v>
      </c>
      <c r="D234" s="48">
        <v>676838</v>
      </c>
      <c r="E234" s="48">
        <v>56403</v>
      </c>
      <c r="F234" s="84"/>
    </row>
    <row r="235" spans="1:6" ht="62.4" x14ac:dyDescent="0.3">
      <c r="A235" s="51"/>
      <c r="B235" s="36" t="s">
        <v>526</v>
      </c>
      <c r="C235" s="36" t="s">
        <v>527</v>
      </c>
      <c r="D235" s="48">
        <v>712175</v>
      </c>
      <c r="E235" s="48">
        <v>59348</v>
      </c>
      <c r="F235" s="84"/>
    </row>
    <row r="236" spans="1:6" ht="62.4" x14ac:dyDescent="0.3">
      <c r="A236" s="51"/>
      <c r="B236" s="36" t="s">
        <v>528</v>
      </c>
      <c r="C236" s="36" t="s">
        <v>529</v>
      </c>
      <c r="D236" s="48">
        <v>716170</v>
      </c>
      <c r="E236" s="48">
        <v>59681</v>
      </c>
      <c r="F236" s="84"/>
    </row>
    <row r="237" spans="1:6" ht="31.2" x14ac:dyDescent="0.3">
      <c r="A237" s="51"/>
      <c r="B237" s="36" t="s">
        <v>530</v>
      </c>
      <c r="C237" s="36" t="s">
        <v>531</v>
      </c>
      <c r="D237" s="48">
        <v>663615</v>
      </c>
      <c r="E237" s="48">
        <v>55301</v>
      </c>
      <c r="F237" s="84"/>
    </row>
    <row r="238" spans="1:6" ht="31.2" x14ac:dyDescent="0.3">
      <c r="A238" s="51" t="s">
        <v>532</v>
      </c>
      <c r="B238" s="36" t="s">
        <v>533</v>
      </c>
      <c r="C238" s="36" t="s">
        <v>2</v>
      </c>
      <c r="D238" s="48">
        <v>656645</v>
      </c>
      <c r="E238" s="48">
        <v>54720</v>
      </c>
      <c r="F238" s="84"/>
    </row>
    <row r="239" spans="1:6" ht="31.2" x14ac:dyDescent="0.3">
      <c r="A239" s="51"/>
      <c r="B239" s="36" t="s">
        <v>534</v>
      </c>
      <c r="C239" s="36" t="s">
        <v>3</v>
      </c>
      <c r="D239" s="48">
        <v>584540</v>
      </c>
      <c r="E239" s="48">
        <v>48712</v>
      </c>
      <c r="F239" s="84"/>
    </row>
    <row r="240" spans="1:6" ht="31.2" x14ac:dyDescent="0.3">
      <c r="A240" s="51"/>
      <c r="B240" s="36" t="s">
        <v>535</v>
      </c>
      <c r="C240" s="36" t="s">
        <v>4</v>
      </c>
      <c r="D240" s="48">
        <v>618182</v>
      </c>
      <c r="E240" s="48">
        <v>51515</v>
      </c>
      <c r="F240" s="84"/>
    </row>
    <row r="241" spans="1:6" ht="46.8" x14ac:dyDescent="0.3">
      <c r="A241" s="51"/>
      <c r="B241" s="36" t="s">
        <v>536</v>
      </c>
      <c r="C241" s="36" t="s">
        <v>5</v>
      </c>
      <c r="D241" s="48">
        <v>615538</v>
      </c>
      <c r="E241" s="48">
        <v>51294</v>
      </c>
      <c r="F241" s="84"/>
    </row>
    <row r="242" spans="1:6" ht="46.8" x14ac:dyDescent="0.3">
      <c r="A242" s="51"/>
      <c r="B242" s="36" t="s">
        <v>537</v>
      </c>
      <c r="C242" s="36" t="s">
        <v>7</v>
      </c>
      <c r="D242" s="48">
        <v>489838</v>
      </c>
      <c r="E242" s="48">
        <v>40819</v>
      </c>
      <c r="F242" s="84"/>
    </row>
    <row r="243" spans="1:6" ht="31.2" x14ac:dyDescent="0.3">
      <c r="A243" s="51" t="s">
        <v>543</v>
      </c>
      <c r="B243" s="36" t="s">
        <v>544</v>
      </c>
      <c r="C243" s="36" t="s">
        <v>2</v>
      </c>
      <c r="D243" s="48">
        <v>516022</v>
      </c>
      <c r="E243" s="48">
        <v>43001.83</v>
      </c>
      <c r="F243" s="84"/>
    </row>
    <row r="244" spans="1:6" ht="31.2" x14ac:dyDescent="0.3">
      <c r="A244" s="51"/>
      <c r="B244" s="36" t="s">
        <v>545</v>
      </c>
      <c r="C244" s="36" t="s">
        <v>3</v>
      </c>
      <c r="D244" s="48">
        <v>443746.67</v>
      </c>
      <c r="E244" s="48">
        <v>36978.89</v>
      </c>
      <c r="F244" s="84"/>
    </row>
    <row r="245" spans="1:6" ht="46.8" x14ac:dyDescent="0.3">
      <c r="A245" s="51"/>
      <c r="B245" s="36" t="s">
        <v>546</v>
      </c>
      <c r="C245" s="36" t="s">
        <v>547</v>
      </c>
      <c r="D245" s="48">
        <v>416825.35</v>
      </c>
      <c r="E245" s="48">
        <v>34735.440000000002</v>
      </c>
      <c r="F245" s="84"/>
    </row>
    <row r="246" spans="1:6" ht="46.8" x14ac:dyDescent="0.3">
      <c r="A246" s="51"/>
      <c r="B246" s="36" t="s">
        <v>548</v>
      </c>
      <c r="C246" s="36" t="s">
        <v>7</v>
      </c>
      <c r="D246" s="48">
        <v>302199.40999999997</v>
      </c>
      <c r="E246" s="48">
        <v>25183.279999999999</v>
      </c>
      <c r="F246" s="84"/>
    </row>
    <row r="247" spans="1:6" ht="31.2" x14ac:dyDescent="0.3">
      <c r="A247" s="51" t="s">
        <v>549</v>
      </c>
      <c r="B247" s="36" t="s">
        <v>550</v>
      </c>
      <c r="C247" s="36" t="s">
        <v>2</v>
      </c>
      <c r="D247" s="48">
        <v>608300</v>
      </c>
      <c r="E247" s="48">
        <v>50691.66</v>
      </c>
      <c r="F247" s="84"/>
    </row>
    <row r="248" spans="1:6" ht="31.2" x14ac:dyDescent="0.3">
      <c r="A248" s="51"/>
      <c r="B248" s="36" t="s">
        <v>551</v>
      </c>
      <c r="C248" s="36" t="s">
        <v>3</v>
      </c>
      <c r="D248" s="48">
        <v>524800</v>
      </c>
      <c r="E248" s="48">
        <v>43733.33</v>
      </c>
      <c r="F248" s="84"/>
    </row>
    <row r="249" spans="1:6" ht="31.2" x14ac:dyDescent="0.3">
      <c r="A249" s="51"/>
      <c r="B249" s="36" t="s">
        <v>552</v>
      </c>
      <c r="C249" s="36" t="s">
        <v>4</v>
      </c>
      <c r="D249" s="48">
        <v>59662</v>
      </c>
      <c r="E249" s="48">
        <v>29831</v>
      </c>
      <c r="F249" s="84"/>
    </row>
    <row r="250" spans="1:6" ht="31.2" x14ac:dyDescent="0.3">
      <c r="A250" s="51"/>
      <c r="B250" s="36" t="s">
        <v>553</v>
      </c>
      <c r="C250" s="36" t="s">
        <v>4</v>
      </c>
      <c r="D250" s="48">
        <v>393900</v>
      </c>
      <c r="E250" s="48">
        <v>39390</v>
      </c>
      <c r="F250" s="84"/>
    </row>
    <row r="251" spans="1:6" ht="46.8" x14ac:dyDescent="0.3">
      <c r="A251" s="51"/>
      <c r="B251" s="36" t="s">
        <v>554</v>
      </c>
      <c r="C251" s="36" t="s">
        <v>7</v>
      </c>
      <c r="D251" s="48">
        <v>230948</v>
      </c>
      <c r="E251" s="48">
        <v>23094.799999999999</v>
      </c>
      <c r="F251" s="84"/>
    </row>
    <row r="252" spans="1:6" ht="31.2" x14ac:dyDescent="0.3">
      <c r="A252" s="51" t="s">
        <v>555</v>
      </c>
      <c r="B252" s="36" t="s">
        <v>556</v>
      </c>
      <c r="C252" s="36" t="s">
        <v>2</v>
      </c>
      <c r="D252" s="48">
        <v>692202.1</v>
      </c>
      <c r="E252" s="48">
        <v>57683.51</v>
      </c>
      <c r="F252" s="84"/>
    </row>
    <row r="253" spans="1:6" ht="31.2" x14ac:dyDescent="0.3">
      <c r="A253" s="51"/>
      <c r="B253" s="36" t="s">
        <v>557</v>
      </c>
      <c r="C253" s="36" t="s">
        <v>3</v>
      </c>
      <c r="D253" s="48">
        <v>478837.06</v>
      </c>
      <c r="E253" s="48">
        <v>39903.08</v>
      </c>
      <c r="F253" s="84"/>
    </row>
    <row r="254" spans="1:6" ht="31.2" x14ac:dyDescent="0.3">
      <c r="A254" s="51"/>
      <c r="B254" s="36" t="s">
        <v>558</v>
      </c>
      <c r="C254" s="36" t="s">
        <v>4</v>
      </c>
      <c r="D254" s="48">
        <v>529972.61</v>
      </c>
      <c r="E254" s="48">
        <v>44164.38</v>
      </c>
      <c r="F254" s="84"/>
    </row>
    <row r="255" spans="1:6" ht="46.8" x14ac:dyDescent="0.3">
      <c r="A255" s="51"/>
      <c r="B255" s="36" t="s">
        <v>559</v>
      </c>
      <c r="C255" s="36" t="s">
        <v>5</v>
      </c>
      <c r="D255" s="48">
        <v>404499.04</v>
      </c>
      <c r="E255" s="48">
        <v>33708.25</v>
      </c>
      <c r="F255" s="84"/>
    </row>
    <row r="256" spans="1:6" ht="31.2" x14ac:dyDescent="0.3">
      <c r="A256" s="51" t="s">
        <v>560</v>
      </c>
      <c r="B256" s="36" t="s">
        <v>561</v>
      </c>
      <c r="C256" s="36" t="s">
        <v>2</v>
      </c>
      <c r="D256" s="48">
        <v>569048.56999999995</v>
      </c>
      <c r="E256" s="48">
        <v>47420.71</v>
      </c>
      <c r="F256" s="84"/>
    </row>
    <row r="257" spans="1:6" ht="31.2" x14ac:dyDescent="0.3">
      <c r="A257" s="51"/>
      <c r="B257" s="36" t="s">
        <v>562</v>
      </c>
      <c r="C257" s="36" t="s">
        <v>3</v>
      </c>
      <c r="D257" s="48">
        <v>293810.38</v>
      </c>
      <c r="E257" s="48">
        <v>24484.19</v>
      </c>
      <c r="F257" s="84"/>
    </row>
    <row r="258" spans="1:6" ht="46.8" x14ac:dyDescent="0.3">
      <c r="A258" s="51"/>
      <c r="B258" s="36" t="s">
        <v>563</v>
      </c>
      <c r="C258" s="36" t="s">
        <v>4</v>
      </c>
      <c r="D258" s="48">
        <v>400563.28</v>
      </c>
      <c r="E258" s="48">
        <v>44507.03</v>
      </c>
      <c r="F258" s="84"/>
    </row>
    <row r="259" spans="1:6" ht="46.8" x14ac:dyDescent="0.3">
      <c r="A259" s="51"/>
      <c r="B259" s="36" t="s">
        <v>564</v>
      </c>
      <c r="C259" s="36" t="s">
        <v>5</v>
      </c>
      <c r="D259" s="48">
        <v>587948.85</v>
      </c>
      <c r="E259" s="48">
        <v>48995.73</v>
      </c>
      <c r="F259" s="84"/>
    </row>
    <row r="260" spans="1:6" ht="46.8" x14ac:dyDescent="0.3">
      <c r="A260" s="51"/>
      <c r="B260" s="36" t="s">
        <v>565</v>
      </c>
      <c r="C260" s="36" t="s">
        <v>4</v>
      </c>
      <c r="D260" s="48">
        <v>157699.82999999999</v>
      </c>
      <c r="E260" s="48">
        <v>52566.61</v>
      </c>
      <c r="F260" s="84"/>
    </row>
    <row r="261" spans="1:6" ht="46.8" customHeight="1" x14ac:dyDescent="0.3">
      <c r="A261" s="51" t="s">
        <v>581</v>
      </c>
      <c r="B261" s="36" t="s">
        <v>582</v>
      </c>
      <c r="C261" s="36" t="s">
        <v>2</v>
      </c>
      <c r="D261" s="48">
        <v>670537.11</v>
      </c>
      <c r="E261" s="48">
        <v>55878.09</v>
      </c>
      <c r="F261" s="87"/>
    </row>
    <row r="262" spans="1:6" ht="46.8" customHeight="1" x14ac:dyDescent="0.3">
      <c r="A262" s="51"/>
      <c r="B262" s="36" t="s">
        <v>583</v>
      </c>
      <c r="C262" s="36" t="s">
        <v>3</v>
      </c>
      <c r="D262" s="48">
        <v>398991.84</v>
      </c>
      <c r="E262" s="48">
        <v>33249.32</v>
      </c>
      <c r="F262" s="87"/>
    </row>
    <row r="263" spans="1:6" ht="46.8" customHeight="1" x14ac:dyDescent="0.3">
      <c r="A263" s="51"/>
      <c r="B263" s="36" t="s">
        <v>584</v>
      </c>
      <c r="C263" s="36" t="s">
        <v>4</v>
      </c>
      <c r="D263" s="48">
        <v>508083.8</v>
      </c>
      <c r="E263" s="48">
        <v>42340.32</v>
      </c>
      <c r="F263" s="87"/>
    </row>
    <row r="264" spans="1:6" ht="46.8" x14ac:dyDescent="0.3">
      <c r="A264" s="51"/>
      <c r="B264" s="36" t="s">
        <v>585</v>
      </c>
      <c r="C264" s="36" t="s">
        <v>5</v>
      </c>
      <c r="D264" s="48">
        <v>470173.93</v>
      </c>
      <c r="E264" s="48">
        <v>39181.160000000003</v>
      </c>
      <c r="F264" s="87"/>
    </row>
    <row r="265" spans="1:6" ht="46.8" x14ac:dyDescent="0.3">
      <c r="A265" s="51"/>
      <c r="B265" s="36" t="s">
        <v>586</v>
      </c>
      <c r="C265" s="36" t="s">
        <v>7</v>
      </c>
      <c r="D265" s="48">
        <v>109781.75</v>
      </c>
      <c r="E265" s="48">
        <v>27445.439999999999</v>
      </c>
      <c r="F265" s="84" t="s">
        <v>587</v>
      </c>
    </row>
    <row r="266" spans="1:6" ht="46.8" x14ac:dyDescent="0.3">
      <c r="A266" s="51"/>
      <c r="B266" s="36" t="s">
        <v>588</v>
      </c>
      <c r="C266" s="36" t="s">
        <v>7</v>
      </c>
      <c r="D266" s="48">
        <v>195609.92</v>
      </c>
      <c r="E266" s="48">
        <v>24451.24</v>
      </c>
      <c r="F266" s="84" t="s">
        <v>589</v>
      </c>
    </row>
    <row r="267" spans="1:6" ht="31.2" x14ac:dyDescent="0.3">
      <c r="A267" s="52" t="s">
        <v>590</v>
      </c>
      <c r="B267" s="31" t="s">
        <v>591</v>
      </c>
      <c r="C267" s="31" t="s">
        <v>2</v>
      </c>
      <c r="D267" s="47">
        <v>732551.4</v>
      </c>
      <c r="E267" s="47">
        <v>61045.95</v>
      </c>
      <c r="F267" s="84"/>
    </row>
    <row r="268" spans="1:6" ht="31.2" x14ac:dyDescent="0.3">
      <c r="A268" s="53"/>
      <c r="B268" s="31" t="s">
        <v>592</v>
      </c>
      <c r="C268" s="31" t="s">
        <v>3</v>
      </c>
      <c r="D268" s="47">
        <v>511264</v>
      </c>
      <c r="E268" s="47">
        <v>42605.33</v>
      </c>
      <c r="F268" s="84"/>
    </row>
    <row r="269" spans="1:6" ht="31.2" x14ac:dyDescent="0.3">
      <c r="A269" s="53"/>
      <c r="B269" s="31" t="s">
        <v>593</v>
      </c>
      <c r="C269" s="31" t="s">
        <v>4</v>
      </c>
      <c r="D269" s="47">
        <v>465364.94</v>
      </c>
      <c r="E269" s="47">
        <v>38780.410000000003</v>
      </c>
      <c r="F269" s="84"/>
    </row>
    <row r="270" spans="1:6" ht="62.4" x14ac:dyDescent="0.3">
      <c r="A270" s="53"/>
      <c r="B270" s="31" t="s">
        <v>594</v>
      </c>
      <c r="C270" s="31" t="s">
        <v>595</v>
      </c>
      <c r="D270" s="47">
        <v>240547.91</v>
      </c>
      <c r="E270" s="47">
        <v>34363.99</v>
      </c>
      <c r="F270" s="84"/>
    </row>
    <row r="271" spans="1:6" ht="62.4" x14ac:dyDescent="0.3">
      <c r="A271" s="53"/>
      <c r="B271" s="31" t="s">
        <v>596</v>
      </c>
      <c r="C271" s="31" t="s">
        <v>597</v>
      </c>
      <c r="D271" s="47">
        <v>117606.7</v>
      </c>
      <c r="E271" s="47">
        <v>35317.33</v>
      </c>
      <c r="F271" s="84"/>
    </row>
    <row r="272" spans="1:6" ht="62.4" x14ac:dyDescent="0.3">
      <c r="A272" s="53"/>
      <c r="B272" s="31" t="s">
        <v>598</v>
      </c>
      <c r="C272" s="31" t="s">
        <v>599</v>
      </c>
      <c r="D272" s="47">
        <v>69025.37</v>
      </c>
      <c r="E272" s="47">
        <v>34512.68</v>
      </c>
      <c r="F272" s="84"/>
    </row>
    <row r="273" spans="1:6" ht="62.4" x14ac:dyDescent="0.3">
      <c r="A273" s="53"/>
      <c r="B273" s="31" t="s">
        <v>600</v>
      </c>
      <c r="C273" s="31" t="s">
        <v>601</v>
      </c>
      <c r="D273" s="47">
        <v>257893.14</v>
      </c>
      <c r="E273" s="47">
        <v>32236.639999999999</v>
      </c>
      <c r="F273" s="84"/>
    </row>
    <row r="274" spans="1:6" ht="31.2" x14ac:dyDescent="0.3">
      <c r="A274" s="51" t="s">
        <v>602</v>
      </c>
      <c r="B274" s="36" t="s">
        <v>603</v>
      </c>
      <c r="C274" s="36" t="s">
        <v>2</v>
      </c>
      <c r="D274" s="48">
        <v>619871</v>
      </c>
      <c r="E274" s="48">
        <v>51656</v>
      </c>
      <c r="F274" s="84"/>
    </row>
    <row r="275" spans="1:6" ht="46.8" x14ac:dyDescent="0.3">
      <c r="A275" s="51"/>
      <c r="B275" s="36" t="s">
        <v>604</v>
      </c>
      <c r="C275" s="36" t="s">
        <v>3</v>
      </c>
      <c r="D275" s="48">
        <v>406999</v>
      </c>
      <c r="E275" s="48">
        <v>33917</v>
      </c>
      <c r="F275" s="84"/>
    </row>
    <row r="276" spans="1:6" ht="46.8" x14ac:dyDescent="0.3">
      <c r="A276" s="51"/>
      <c r="B276" s="102" t="s">
        <v>605</v>
      </c>
      <c r="C276" s="36" t="s">
        <v>694</v>
      </c>
      <c r="D276" s="56">
        <v>537631</v>
      </c>
      <c r="E276" s="56">
        <v>44802</v>
      </c>
      <c r="F276" s="84"/>
    </row>
    <row r="277" spans="1:6" ht="46.8" x14ac:dyDescent="0.3">
      <c r="A277" s="51"/>
      <c r="B277" s="104"/>
      <c r="C277" s="36" t="s">
        <v>695</v>
      </c>
      <c r="D277" s="104"/>
      <c r="E277" s="104"/>
      <c r="F277" s="84"/>
    </row>
    <row r="278" spans="1:6" ht="46.8" x14ac:dyDescent="0.3">
      <c r="A278" s="51"/>
      <c r="B278" s="36" t="s">
        <v>606</v>
      </c>
      <c r="C278" s="36" t="s">
        <v>7</v>
      </c>
      <c r="D278" s="48">
        <v>272398</v>
      </c>
      <c r="E278" s="48">
        <v>22700</v>
      </c>
      <c r="F278" s="84"/>
    </row>
    <row r="279" spans="1:6" ht="31.2" x14ac:dyDescent="0.3">
      <c r="A279" s="56" t="s">
        <v>615</v>
      </c>
      <c r="B279" s="36" t="s">
        <v>616</v>
      </c>
      <c r="C279" s="36" t="s">
        <v>2</v>
      </c>
      <c r="D279" s="48">
        <v>496749.93</v>
      </c>
      <c r="E279" s="48">
        <v>41395.827499999999</v>
      </c>
      <c r="F279" s="84"/>
    </row>
    <row r="280" spans="1:6" ht="31.2" x14ac:dyDescent="0.3">
      <c r="A280" s="57"/>
      <c r="B280" s="36" t="s">
        <v>617</v>
      </c>
      <c r="C280" s="36" t="s">
        <v>3</v>
      </c>
      <c r="D280" s="48">
        <v>325955.11</v>
      </c>
      <c r="E280" s="48">
        <v>27162.925833333331</v>
      </c>
      <c r="F280" s="84"/>
    </row>
    <row r="281" spans="1:6" ht="31.2" x14ac:dyDescent="0.3">
      <c r="A281" s="57"/>
      <c r="B281" s="36" t="s">
        <v>618</v>
      </c>
      <c r="C281" s="36" t="s">
        <v>4</v>
      </c>
      <c r="D281" s="48">
        <v>559990.27</v>
      </c>
      <c r="E281" s="48">
        <v>46665.855833333335</v>
      </c>
      <c r="F281" s="84"/>
    </row>
    <row r="282" spans="1:6" ht="46.8" x14ac:dyDescent="0.3">
      <c r="A282" s="71"/>
      <c r="B282" s="36" t="s">
        <v>619</v>
      </c>
      <c r="C282" s="36" t="s">
        <v>5</v>
      </c>
      <c r="D282" s="48">
        <v>497268.32</v>
      </c>
      <c r="E282" s="48">
        <v>41439.026666666665</v>
      </c>
      <c r="F282" s="84"/>
    </row>
    <row r="283" spans="1:6" ht="46.8" x14ac:dyDescent="0.3">
      <c r="A283" s="72"/>
      <c r="B283" s="36" t="s">
        <v>620</v>
      </c>
      <c r="C283" s="36" t="s">
        <v>7</v>
      </c>
      <c r="D283" s="48">
        <v>350598.86</v>
      </c>
      <c r="E283" s="48">
        <v>29216.571666666667</v>
      </c>
      <c r="F283" s="84"/>
    </row>
    <row r="284" spans="1:6" ht="46.8" x14ac:dyDescent="0.3">
      <c r="A284" s="51" t="s">
        <v>621</v>
      </c>
      <c r="B284" s="35" t="s">
        <v>622</v>
      </c>
      <c r="C284" s="35" t="s">
        <v>2</v>
      </c>
      <c r="D284" s="48">
        <v>605855.39</v>
      </c>
      <c r="E284" s="48">
        <v>50487.949166666665</v>
      </c>
      <c r="F284" s="84"/>
    </row>
    <row r="285" spans="1:6" ht="31.2" x14ac:dyDescent="0.3">
      <c r="A285" s="51"/>
      <c r="B285" s="35" t="s">
        <v>623</v>
      </c>
      <c r="C285" s="35" t="s">
        <v>3</v>
      </c>
      <c r="D285" s="48">
        <v>418510.78</v>
      </c>
      <c r="E285" s="48">
        <v>34875.898333333338</v>
      </c>
      <c r="F285" s="84"/>
    </row>
    <row r="286" spans="1:6" ht="31.2" x14ac:dyDescent="0.3">
      <c r="A286" s="51"/>
      <c r="B286" s="35" t="s">
        <v>624</v>
      </c>
      <c r="C286" s="35" t="s">
        <v>4</v>
      </c>
      <c r="D286" s="48">
        <v>503347.48</v>
      </c>
      <c r="E286" s="48">
        <v>41945.623333333329</v>
      </c>
      <c r="F286" s="84"/>
    </row>
    <row r="287" spans="1:6" ht="46.8" x14ac:dyDescent="0.3">
      <c r="A287" s="51"/>
      <c r="B287" s="35" t="s">
        <v>625</v>
      </c>
      <c r="C287" s="35" t="s">
        <v>5</v>
      </c>
      <c r="D287" s="48">
        <v>515524.81</v>
      </c>
      <c r="E287" s="48">
        <v>42960.400833333333</v>
      </c>
      <c r="F287" s="84"/>
    </row>
    <row r="288" spans="1:6" ht="31.2" x14ac:dyDescent="0.3">
      <c r="A288" s="60" t="s">
        <v>660</v>
      </c>
      <c r="B288" s="32" t="s">
        <v>661</v>
      </c>
      <c r="C288" s="32" t="s">
        <v>2</v>
      </c>
      <c r="D288" s="47">
        <v>650211</v>
      </c>
      <c r="E288" s="47">
        <v>54184</v>
      </c>
      <c r="F288" s="84"/>
    </row>
    <row r="289" spans="1:6" ht="31.2" x14ac:dyDescent="0.3">
      <c r="A289" s="60"/>
      <c r="B289" s="32" t="s">
        <v>662</v>
      </c>
      <c r="C289" s="32" t="s">
        <v>3</v>
      </c>
      <c r="D289" s="47">
        <v>633245</v>
      </c>
      <c r="E289" s="47">
        <v>52770</v>
      </c>
      <c r="F289" s="84"/>
    </row>
    <row r="290" spans="1:6" ht="31.2" x14ac:dyDescent="0.3">
      <c r="A290" s="60"/>
      <c r="B290" s="32" t="s">
        <v>663</v>
      </c>
      <c r="C290" s="32" t="s">
        <v>4</v>
      </c>
      <c r="D290" s="47">
        <v>578410</v>
      </c>
      <c r="E290" s="47">
        <v>48201</v>
      </c>
      <c r="F290" s="84"/>
    </row>
    <row r="291" spans="1:6" ht="46.8" x14ac:dyDescent="0.3">
      <c r="A291" s="60"/>
      <c r="B291" s="32" t="s">
        <v>664</v>
      </c>
      <c r="C291" s="32" t="s">
        <v>5</v>
      </c>
      <c r="D291" s="47">
        <v>532166</v>
      </c>
      <c r="E291" s="47">
        <v>44347</v>
      </c>
      <c r="F291" s="84"/>
    </row>
    <row r="292" spans="1:6" ht="62.4" x14ac:dyDescent="0.3">
      <c r="A292" s="60"/>
      <c r="B292" s="32" t="s">
        <v>665</v>
      </c>
      <c r="C292" s="32" t="s">
        <v>666</v>
      </c>
      <c r="D292" s="47">
        <v>494279</v>
      </c>
      <c r="E292" s="47">
        <v>41190</v>
      </c>
      <c r="F292" s="84"/>
    </row>
    <row r="293" spans="1:6" ht="62.4" x14ac:dyDescent="0.3">
      <c r="A293" s="60"/>
      <c r="B293" s="32" t="s">
        <v>667</v>
      </c>
      <c r="C293" s="32" t="s">
        <v>666</v>
      </c>
      <c r="D293" s="47">
        <v>323568</v>
      </c>
      <c r="E293" s="47">
        <v>26964</v>
      </c>
      <c r="F293" s="84"/>
    </row>
  </sheetData>
  <mergeCells count="68">
    <mergeCell ref="B276:B277"/>
    <mergeCell ref="D276:D277"/>
    <mergeCell ref="E276:E277"/>
    <mergeCell ref="A288:A293"/>
    <mergeCell ref="A69:A73"/>
    <mergeCell ref="E47:E48"/>
    <mergeCell ref="A49:A53"/>
    <mergeCell ref="A54:A59"/>
    <mergeCell ref="A60:A63"/>
    <mergeCell ref="A64:A68"/>
    <mergeCell ref="A74:A78"/>
    <mergeCell ref="A79:A83"/>
    <mergeCell ref="A84:A88"/>
    <mergeCell ref="A89:A94"/>
    <mergeCell ref="A95:A100"/>
    <mergeCell ref="A119:A123"/>
    <mergeCell ref="A124:A127"/>
    <mergeCell ref="A128:A133"/>
    <mergeCell ref="A134:A138"/>
    <mergeCell ref="A42:A44"/>
    <mergeCell ref="A45:A48"/>
    <mergeCell ref="C47:C48"/>
    <mergeCell ref="D47:D48"/>
    <mergeCell ref="A1:F1"/>
    <mergeCell ref="A2:E2"/>
    <mergeCell ref="A7:A9"/>
    <mergeCell ref="A5:A6"/>
    <mergeCell ref="A38:A41"/>
    <mergeCell ref="A33:A37"/>
    <mergeCell ref="A10:A14"/>
    <mergeCell ref="A15:A22"/>
    <mergeCell ref="A23:A27"/>
    <mergeCell ref="A28:A32"/>
    <mergeCell ref="A101:A106"/>
    <mergeCell ref="A107:A112"/>
    <mergeCell ref="A113:A118"/>
    <mergeCell ref="A165:A169"/>
    <mergeCell ref="A170:A175"/>
    <mergeCell ref="A176:A181"/>
    <mergeCell ref="A182:A186"/>
    <mergeCell ref="A139:A143"/>
    <mergeCell ref="A144:A148"/>
    <mergeCell ref="A149:A153"/>
    <mergeCell ref="A154:A159"/>
    <mergeCell ref="A160:A164"/>
    <mergeCell ref="C188:C189"/>
    <mergeCell ref="A187:A192"/>
    <mergeCell ref="A193:A197"/>
    <mergeCell ref="A198:A202"/>
    <mergeCell ref="A203:A207"/>
    <mergeCell ref="A252:A255"/>
    <mergeCell ref="A208:A213"/>
    <mergeCell ref="B214:B216"/>
    <mergeCell ref="B217:B219"/>
    <mergeCell ref="B220:B222"/>
    <mergeCell ref="B223:B226"/>
    <mergeCell ref="A214:A229"/>
    <mergeCell ref="B227:B229"/>
    <mergeCell ref="A230:A237"/>
    <mergeCell ref="A238:A242"/>
    <mergeCell ref="A243:A246"/>
    <mergeCell ref="A247:A251"/>
    <mergeCell ref="A284:A287"/>
    <mergeCell ref="A256:A260"/>
    <mergeCell ref="A261:A266"/>
    <mergeCell ref="A267:A273"/>
    <mergeCell ref="A274:A278"/>
    <mergeCell ref="A279:A28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"/>
  <sheetViews>
    <sheetView topLeftCell="A76" workbookViewId="0">
      <selection activeCell="B23" sqref="A23:XFD23"/>
    </sheetView>
  </sheetViews>
  <sheetFormatPr defaultRowHeight="14.4" x14ac:dyDescent="0.3"/>
  <cols>
    <col min="1" max="1" width="34.5546875" style="5" customWidth="1"/>
    <col min="2" max="2" width="21.6640625" style="5" customWidth="1"/>
    <col min="3" max="3" width="25.21875" style="5" customWidth="1"/>
    <col min="4" max="4" width="18.109375" style="5" customWidth="1"/>
    <col min="5" max="5" width="17.77734375" style="5" customWidth="1"/>
    <col min="6" max="6" width="19.33203125" style="5" customWidth="1"/>
    <col min="7" max="10" width="8.88671875" style="5"/>
    <col min="11" max="16384" width="8.88671875" style="4"/>
  </cols>
  <sheetData>
    <row r="1" spans="1:6" ht="25.8" x14ac:dyDescent="0.5">
      <c r="A1" s="64" t="s">
        <v>6</v>
      </c>
      <c r="B1" s="64"/>
      <c r="C1" s="64"/>
      <c r="D1" s="64"/>
      <c r="E1" s="64"/>
      <c r="F1" s="64"/>
    </row>
    <row r="2" spans="1:6" ht="25.8" customHeight="1" x14ac:dyDescent="0.5">
      <c r="A2" s="65" t="s">
        <v>12</v>
      </c>
      <c r="B2" s="65"/>
      <c r="C2" s="65"/>
      <c r="D2" s="65"/>
      <c r="E2" s="65"/>
      <c r="F2" s="6"/>
    </row>
    <row r="3" spans="1:6" ht="25.8" x14ac:dyDescent="0.5">
      <c r="A3" s="6"/>
      <c r="B3" s="6"/>
      <c r="C3" s="6"/>
      <c r="D3" s="6"/>
      <c r="E3" s="6" t="s">
        <v>9</v>
      </c>
      <c r="F3" s="6"/>
    </row>
    <row r="4" spans="1:6" ht="78" x14ac:dyDescent="0.3">
      <c r="A4" s="36" t="s">
        <v>0</v>
      </c>
      <c r="B4" s="36" t="s">
        <v>10</v>
      </c>
      <c r="C4" s="36" t="s">
        <v>1</v>
      </c>
      <c r="D4" s="36" t="s">
        <v>8</v>
      </c>
      <c r="E4" s="36" t="s">
        <v>11</v>
      </c>
    </row>
    <row r="5" spans="1:6" ht="31.2" x14ac:dyDescent="0.3">
      <c r="A5" s="68" t="s">
        <v>688</v>
      </c>
      <c r="B5" s="36" t="s">
        <v>20</v>
      </c>
      <c r="C5" s="36" t="s">
        <v>2</v>
      </c>
      <c r="D5" s="48">
        <v>628225.57999999996</v>
      </c>
      <c r="E5" s="48">
        <v>52352.13</v>
      </c>
    </row>
    <row r="6" spans="1:6" ht="31.2" x14ac:dyDescent="0.3">
      <c r="A6" s="74"/>
      <c r="B6" s="36" t="s">
        <v>21</v>
      </c>
      <c r="C6" s="36" t="s">
        <v>3</v>
      </c>
      <c r="D6" s="48">
        <v>474937.44</v>
      </c>
      <c r="E6" s="48">
        <v>39578.120000000003</v>
      </c>
    </row>
    <row r="7" spans="1:6" ht="31.2" x14ac:dyDescent="0.3">
      <c r="A7" s="74"/>
      <c r="B7" s="36" t="s">
        <v>22</v>
      </c>
      <c r="C7" s="36" t="s">
        <v>4</v>
      </c>
      <c r="D7" s="48">
        <v>493664.4</v>
      </c>
      <c r="E7" s="48">
        <v>41138.699999999997</v>
      </c>
    </row>
    <row r="8" spans="1:6" ht="46.8" x14ac:dyDescent="0.3">
      <c r="A8" s="74"/>
      <c r="B8" s="36" t="s">
        <v>23</v>
      </c>
      <c r="C8" s="36" t="s">
        <v>5</v>
      </c>
      <c r="D8" s="48">
        <v>448835.15</v>
      </c>
      <c r="E8" s="48">
        <v>37402.93</v>
      </c>
    </row>
    <row r="9" spans="1:6" ht="31.2" x14ac:dyDescent="0.3">
      <c r="A9" s="73" t="s">
        <v>48</v>
      </c>
      <c r="B9" s="32" t="s">
        <v>49</v>
      </c>
      <c r="C9" s="32" t="s">
        <v>2</v>
      </c>
      <c r="D9" s="106">
        <v>496375.5</v>
      </c>
      <c r="E9" s="107">
        <v>41365</v>
      </c>
    </row>
    <row r="10" spans="1:6" ht="31.2" x14ac:dyDescent="0.3">
      <c r="A10" s="74"/>
      <c r="B10" s="32" t="s">
        <v>50</v>
      </c>
      <c r="C10" s="32" t="s">
        <v>3</v>
      </c>
      <c r="D10" s="106">
        <v>355319.2</v>
      </c>
      <c r="E10" s="107">
        <v>29610</v>
      </c>
    </row>
    <row r="11" spans="1:6" ht="31.2" x14ac:dyDescent="0.3">
      <c r="A11" s="74"/>
      <c r="B11" s="32" t="s">
        <v>51</v>
      </c>
      <c r="C11" s="32" t="s">
        <v>4</v>
      </c>
      <c r="D11" s="106">
        <v>520098.82</v>
      </c>
      <c r="E11" s="107">
        <v>43342</v>
      </c>
    </row>
    <row r="12" spans="1:6" ht="46.8" x14ac:dyDescent="0.3">
      <c r="A12" s="74"/>
      <c r="B12" s="32" t="s">
        <v>52</v>
      </c>
      <c r="C12" s="32" t="s">
        <v>5</v>
      </c>
      <c r="D12" s="106">
        <v>462396.3</v>
      </c>
      <c r="E12" s="107">
        <v>38533</v>
      </c>
    </row>
    <row r="13" spans="1:6" ht="46.8" x14ac:dyDescent="0.3">
      <c r="A13" s="75"/>
      <c r="B13" s="32" t="s">
        <v>53</v>
      </c>
      <c r="C13" s="32" t="s">
        <v>7</v>
      </c>
      <c r="D13" s="106">
        <v>281237.44</v>
      </c>
      <c r="E13" s="107">
        <v>23437</v>
      </c>
    </row>
    <row r="14" spans="1:6" ht="31.2" x14ac:dyDescent="0.3">
      <c r="A14" s="56" t="s">
        <v>60</v>
      </c>
      <c r="B14" s="36" t="s">
        <v>61</v>
      </c>
      <c r="C14" s="36" t="s">
        <v>2</v>
      </c>
      <c r="D14" s="48">
        <v>585268.06000000006</v>
      </c>
      <c r="E14" s="48">
        <v>48772.33833333334</v>
      </c>
    </row>
    <row r="15" spans="1:6" ht="31.2" x14ac:dyDescent="0.3">
      <c r="A15" s="57"/>
      <c r="B15" s="36" t="s">
        <v>62</v>
      </c>
      <c r="C15" s="36" t="s">
        <v>3</v>
      </c>
      <c r="D15" s="48">
        <v>339537.21</v>
      </c>
      <c r="E15" s="48">
        <v>28294.767500000002</v>
      </c>
    </row>
    <row r="16" spans="1:6" ht="31.2" x14ac:dyDescent="0.3">
      <c r="A16" s="57"/>
      <c r="B16" s="36" t="s">
        <v>63</v>
      </c>
      <c r="C16" s="36" t="s">
        <v>4</v>
      </c>
      <c r="D16" s="48">
        <v>568950.23</v>
      </c>
      <c r="E16" s="48">
        <v>47412.519166666665</v>
      </c>
    </row>
    <row r="17" spans="1:5" ht="46.8" x14ac:dyDescent="0.3">
      <c r="A17" s="57"/>
      <c r="B17" s="36" t="s">
        <v>64</v>
      </c>
      <c r="C17" s="36" t="s">
        <v>5</v>
      </c>
      <c r="D17" s="48">
        <v>516585.75</v>
      </c>
      <c r="E17" s="48">
        <v>43048.8125</v>
      </c>
    </row>
    <row r="18" spans="1:5" ht="46.8" x14ac:dyDescent="0.3">
      <c r="A18" s="58"/>
      <c r="B18" s="36" t="s">
        <v>65</v>
      </c>
      <c r="C18" s="36" t="s">
        <v>7</v>
      </c>
      <c r="D18" s="48">
        <v>379153.24</v>
      </c>
      <c r="E18" s="48">
        <v>31596.103333333333</v>
      </c>
    </row>
    <row r="19" spans="1:5" ht="46.8" customHeight="1" x14ac:dyDescent="0.3">
      <c r="A19" s="56" t="s">
        <v>152</v>
      </c>
      <c r="B19" s="36" t="s">
        <v>153</v>
      </c>
      <c r="C19" s="36" t="s">
        <v>2</v>
      </c>
      <c r="D19" s="48">
        <v>740035.64</v>
      </c>
      <c r="E19" s="48">
        <v>61669.64</v>
      </c>
    </row>
    <row r="20" spans="1:5" ht="31.2" x14ac:dyDescent="0.3">
      <c r="A20" s="57"/>
      <c r="B20" s="36" t="s">
        <v>154</v>
      </c>
      <c r="C20" s="36" t="s">
        <v>3</v>
      </c>
      <c r="D20" s="48">
        <v>358634.39</v>
      </c>
      <c r="E20" s="48">
        <v>29886.2</v>
      </c>
    </row>
    <row r="21" spans="1:5" ht="31.2" x14ac:dyDescent="0.3">
      <c r="A21" s="57"/>
      <c r="B21" s="36" t="s">
        <v>155</v>
      </c>
      <c r="C21" s="36" t="s">
        <v>4</v>
      </c>
      <c r="D21" s="48">
        <v>712023.67</v>
      </c>
      <c r="E21" s="48">
        <v>59335.31</v>
      </c>
    </row>
    <row r="22" spans="1:5" ht="46.8" x14ac:dyDescent="0.3">
      <c r="A22" s="57"/>
      <c r="B22" s="36" t="s">
        <v>156</v>
      </c>
      <c r="C22" s="36" t="s">
        <v>5</v>
      </c>
      <c r="D22" s="48">
        <v>116886.74</v>
      </c>
      <c r="E22" s="48">
        <v>29221.69</v>
      </c>
    </row>
    <row r="23" spans="1:5" ht="31.2" x14ac:dyDescent="0.3">
      <c r="A23" s="56" t="s">
        <v>175</v>
      </c>
      <c r="B23" s="36" t="s">
        <v>176</v>
      </c>
      <c r="C23" s="36" t="s">
        <v>2</v>
      </c>
      <c r="D23" s="48">
        <v>756900</v>
      </c>
      <c r="E23" s="48">
        <v>63075</v>
      </c>
    </row>
    <row r="24" spans="1:5" ht="31.2" x14ac:dyDescent="0.3">
      <c r="A24" s="57"/>
      <c r="B24" s="36" t="s">
        <v>177</v>
      </c>
      <c r="C24" s="36" t="s">
        <v>3</v>
      </c>
      <c r="D24" s="48">
        <v>490757.04</v>
      </c>
      <c r="E24" s="48">
        <v>40896.42</v>
      </c>
    </row>
    <row r="25" spans="1:5" ht="31.2" x14ac:dyDescent="0.3">
      <c r="A25" s="57"/>
      <c r="B25" s="36" t="s">
        <v>178</v>
      </c>
      <c r="C25" s="36" t="s">
        <v>4</v>
      </c>
      <c r="D25" s="48">
        <v>620069.4</v>
      </c>
      <c r="E25" s="48">
        <v>51672.45</v>
      </c>
    </row>
    <row r="26" spans="1:5" ht="31.2" x14ac:dyDescent="0.3">
      <c r="A26" s="57"/>
      <c r="B26" s="36" t="s">
        <v>179</v>
      </c>
      <c r="C26" s="36" t="s">
        <v>4</v>
      </c>
      <c r="D26" s="48">
        <v>590948.06999999995</v>
      </c>
      <c r="E26" s="48">
        <v>49245.67</v>
      </c>
    </row>
    <row r="27" spans="1:5" ht="46.8" x14ac:dyDescent="0.3">
      <c r="A27" s="57"/>
      <c r="B27" s="36" t="s">
        <v>180</v>
      </c>
      <c r="C27" s="36" t="s">
        <v>5</v>
      </c>
      <c r="D27" s="48">
        <v>623611.56999999995</v>
      </c>
      <c r="E27" s="48">
        <v>51967.63</v>
      </c>
    </row>
    <row r="28" spans="1:5" ht="46.8" x14ac:dyDescent="0.3">
      <c r="A28" s="58"/>
      <c r="B28" s="36" t="s">
        <v>181</v>
      </c>
      <c r="C28" s="36" t="s">
        <v>5</v>
      </c>
      <c r="D28" s="48">
        <v>594513.92000000004</v>
      </c>
      <c r="E28" s="48">
        <v>49542.82</v>
      </c>
    </row>
    <row r="29" spans="1:5" ht="34.799999999999997" customHeight="1" x14ac:dyDescent="0.3">
      <c r="A29" s="56" t="s">
        <v>200</v>
      </c>
      <c r="B29" s="36" t="s">
        <v>201</v>
      </c>
      <c r="C29" s="36" t="s">
        <v>2</v>
      </c>
      <c r="D29" s="48">
        <v>1049973.6000000001</v>
      </c>
      <c r="E29" s="48">
        <f>D29/12</f>
        <v>87497.8</v>
      </c>
    </row>
    <row r="30" spans="1:5" ht="31.2" x14ac:dyDescent="0.3">
      <c r="A30" s="57"/>
      <c r="B30" s="36" t="s">
        <v>202</v>
      </c>
      <c r="C30" s="36" t="s">
        <v>3</v>
      </c>
      <c r="D30" s="48">
        <v>599593.76</v>
      </c>
      <c r="E30" s="48">
        <f>D30/12</f>
        <v>49966.146666666667</v>
      </c>
    </row>
    <row r="31" spans="1:5" ht="46.2" customHeight="1" x14ac:dyDescent="0.3">
      <c r="A31" s="57"/>
      <c r="B31" s="36" t="s">
        <v>203</v>
      </c>
      <c r="C31" s="36" t="s">
        <v>91</v>
      </c>
      <c r="D31" s="48">
        <v>695123.39</v>
      </c>
      <c r="E31" s="48">
        <f>D31/12</f>
        <v>57926.949166666665</v>
      </c>
    </row>
    <row r="32" spans="1:5" ht="53.4" customHeight="1" x14ac:dyDescent="0.3">
      <c r="A32" s="57"/>
      <c r="B32" s="36" t="s">
        <v>204</v>
      </c>
      <c r="C32" s="36" t="s">
        <v>91</v>
      </c>
      <c r="D32" s="48">
        <v>653222.48</v>
      </c>
      <c r="E32" s="48">
        <f>D32/12</f>
        <v>54435.206666666665</v>
      </c>
    </row>
    <row r="33" spans="1:5" ht="47.4" customHeight="1" x14ac:dyDescent="0.3">
      <c r="A33" s="57"/>
      <c r="B33" s="36" t="s">
        <v>205</v>
      </c>
      <c r="C33" s="36" t="s">
        <v>91</v>
      </c>
      <c r="D33" s="48">
        <v>625378.91</v>
      </c>
      <c r="E33" s="48">
        <f>D33/12</f>
        <v>52114.909166666672</v>
      </c>
    </row>
    <row r="34" spans="1:5" ht="93.6" x14ac:dyDescent="0.3">
      <c r="A34" s="57"/>
      <c r="B34" s="36" t="s">
        <v>206</v>
      </c>
      <c r="C34" s="36" t="s">
        <v>207</v>
      </c>
      <c r="D34" s="48">
        <v>87595.67</v>
      </c>
      <c r="E34" s="48">
        <f>D34/2</f>
        <v>43797.834999999999</v>
      </c>
    </row>
    <row r="35" spans="1:5" ht="62.4" x14ac:dyDescent="0.3">
      <c r="A35" s="57"/>
      <c r="B35" s="36" t="s">
        <v>208</v>
      </c>
      <c r="C35" s="36" t="s">
        <v>209</v>
      </c>
      <c r="D35" s="48">
        <v>61455.24</v>
      </c>
      <c r="E35" s="48">
        <f>D35/2</f>
        <v>30727.62</v>
      </c>
    </row>
    <row r="36" spans="1:5" ht="62.4" x14ac:dyDescent="0.3">
      <c r="A36" s="57"/>
      <c r="B36" s="36" t="s">
        <v>210</v>
      </c>
      <c r="C36" s="36" t="s">
        <v>211</v>
      </c>
      <c r="D36" s="48">
        <v>268697.71000000002</v>
      </c>
      <c r="E36" s="48">
        <f>D36/4</f>
        <v>67174.427500000005</v>
      </c>
    </row>
    <row r="37" spans="1:5" ht="62.4" x14ac:dyDescent="0.3">
      <c r="A37" s="57"/>
      <c r="B37" s="36" t="s">
        <v>212</v>
      </c>
      <c r="C37" s="36" t="s">
        <v>211</v>
      </c>
      <c r="D37" s="48">
        <v>201603.99</v>
      </c>
      <c r="E37" s="48">
        <f>D37/4</f>
        <v>50400.997499999998</v>
      </c>
    </row>
    <row r="38" spans="1:5" ht="46.8" x14ac:dyDescent="0.3">
      <c r="A38" s="58"/>
      <c r="B38" s="36" t="s">
        <v>213</v>
      </c>
      <c r="C38" s="36" t="s">
        <v>7</v>
      </c>
      <c r="D38" s="48">
        <v>392585.48</v>
      </c>
      <c r="E38" s="48">
        <f>D38/12</f>
        <v>32715.456666666665</v>
      </c>
    </row>
    <row r="39" spans="1:5" ht="43.2" customHeight="1" x14ac:dyDescent="0.3">
      <c r="A39" s="56" t="s">
        <v>240</v>
      </c>
      <c r="B39" s="36" t="s">
        <v>241</v>
      </c>
      <c r="C39" s="36" t="s">
        <v>2</v>
      </c>
      <c r="D39" s="48">
        <v>470488.38</v>
      </c>
      <c r="E39" s="48">
        <v>39207.364999999998</v>
      </c>
    </row>
    <row r="40" spans="1:5" ht="43.2" customHeight="1" x14ac:dyDescent="0.3">
      <c r="A40" s="57"/>
      <c r="B40" s="36" t="s">
        <v>242</v>
      </c>
      <c r="C40" s="36" t="s">
        <v>3</v>
      </c>
      <c r="D40" s="48">
        <v>341998.14</v>
      </c>
      <c r="E40" s="48">
        <v>28499.845000000001</v>
      </c>
    </row>
    <row r="41" spans="1:5" ht="43.2" customHeight="1" x14ac:dyDescent="0.3">
      <c r="A41" s="57"/>
      <c r="B41" s="36" t="s">
        <v>243</v>
      </c>
      <c r="C41" s="36" t="s">
        <v>4</v>
      </c>
      <c r="D41" s="48">
        <v>317350.8</v>
      </c>
      <c r="E41" s="48">
        <v>26445.899999999998</v>
      </c>
    </row>
    <row r="42" spans="1:5" ht="43.2" customHeight="1" x14ac:dyDescent="0.3">
      <c r="A42" s="57"/>
      <c r="B42" s="36" t="s">
        <v>244</v>
      </c>
      <c r="C42" s="36" t="s">
        <v>4</v>
      </c>
      <c r="D42" s="108">
        <v>186740.37</v>
      </c>
      <c r="E42" s="48">
        <v>15561.6975</v>
      </c>
    </row>
    <row r="43" spans="1:5" ht="43.2" customHeight="1" x14ac:dyDescent="0.3">
      <c r="A43" s="57"/>
      <c r="B43" s="36" t="s">
        <v>245</v>
      </c>
      <c r="C43" s="36" t="s">
        <v>4</v>
      </c>
      <c r="D43" s="108">
        <v>63245.2</v>
      </c>
      <c r="E43" s="48">
        <v>15811.3</v>
      </c>
    </row>
    <row r="44" spans="1:5" ht="43.2" customHeight="1" x14ac:dyDescent="0.3">
      <c r="A44" s="57"/>
      <c r="B44" s="36" t="s">
        <v>246</v>
      </c>
      <c r="C44" s="36" t="s">
        <v>5</v>
      </c>
      <c r="D44" s="108">
        <v>381588.13</v>
      </c>
      <c r="E44" s="48">
        <v>31799.010833333334</v>
      </c>
    </row>
    <row r="45" spans="1:5" ht="46.8" x14ac:dyDescent="0.3">
      <c r="A45" s="58"/>
      <c r="B45" s="36" t="s">
        <v>247</v>
      </c>
      <c r="C45" s="36" t="s">
        <v>7</v>
      </c>
      <c r="D45" s="108">
        <v>300927.69</v>
      </c>
      <c r="E45" s="48">
        <v>25077.307499999999</v>
      </c>
    </row>
    <row r="46" spans="1:5" ht="31.2" x14ac:dyDescent="0.3">
      <c r="A46" s="56" t="s">
        <v>248</v>
      </c>
      <c r="B46" s="36" t="s">
        <v>249</v>
      </c>
      <c r="C46" s="36" t="s">
        <v>2</v>
      </c>
      <c r="D46" s="48" t="s">
        <v>250</v>
      </c>
      <c r="E46" s="48" t="s">
        <v>251</v>
      </c>
    </row>
    <row r="47" spans="1:5" ht="62.4" x14ac:dyDescent="0.3">
      <c r="A47" s="57"/>
      <c r="B47" s="36" t="s">
        <v>252</v>
      </c>
      <c r="C47" s="36" t="s">
        <v>3</v>
      </c>
      <c r="D47" s="48" t="s">
        <v>253</v>
      </c>
      <c r="E47" s="48" t="s">
        <v>254</v>
      </c>
    </row>
    <row r="48" spans="1:5" ht="46.8" x14ac:dyDescent="0.3">
      <c r="A48" s="57"/>
      <c r="B48" s="36" t="s">
        <v>255</v>
      </c>
      <c r="C48" s="36" t="s">
        <v>3</v>
      </c>
      <c r="D48" s="48" t="s">
        <v>256</v>
      </c>
      <c r="E48" s="48" t="s">
        <v>257</v>
      </c>
    </row>
    <row r="49" spans="1:6" ht="46.8" x14ac:dyDescent="0.3">
      <c r="A49" s="57"/>
      <c r="B49" s="36" t="s">
        <v>258</v>
      </c>
      <c r="C49" s="36" t="s">
        <v>4</v>
      </c>
      <c r="D49" s="48" t="s">
        <v>259</v>
      </c>
      <c r="E49" s="48" t="s">
        <v>260</v>
      </c>
    </row>
    <row r="50" spans="1:6" ht="46.8" x14ac:dyDescent="0.3">
      <c r="A50" s="57"/>
      <c r="B50" s="36" t="s">
        <v>261</v>
      </c>
      <c r="C50" s="36" t="s">
        <v>5</v>
      </c>
      <c r="D50" s="48" t="s">
        <v>262</v>
      </c>
      <c r="E50" s="48" t="s">
        <v>263</v>
      </c>
    </row>
    <row r="51" spans="1:6" ht="46.8" x14ac:dyDescent="0.3">
      <c r="A51" s="58"/>
      <c r="B51" s="36" t="s">
        <v>264</v>
      </c>
      <c r="C51" s="36" t="s">
        <v>7</v>
      </c>
      <c r="D51" s="48" t="s">
        <v>265</v>
      </c>
      <c r="E51" s="48" t="s">
        <v>266</v>
      </c>
    </row>
    <row r="52" spans="1:6" ht="46.8" x14ac:dyDescent="0.3">
      <c r="A52" s="56" t="s">
        <v>267</v>
      </c>
      <c r="B52" s="36" t="s">
        <v>268</v>
      </c>
      <c r="C52" s="36" t="s">
        <v>2</v>
      </c>
      <c r="D52" s="48">
        <v>237591.81</v>
      </c>
      <c r="E52" s="48">
        <v>27951.98</v>
      </c>
    </row>
    <row r="53" spans="1:6" ht="46.8" x14ac:dyDescent="0.3">
      <c r="A53" s="57"/>
      <c r="B53" s="36" t="s">
        <v>269</v>
      </c>
      <c r="C53" s="36" t="s">
        <v>2</v>
      </c>
      <c r="D53" s="48">
        <v>119438.35</v>
      </c>
      <c r="E53" s="48">
        <v>34125.24</v>
      </c>
    </row>
    <row r="54" spans="1:6" ht="31.2" x14ac:dyDescent="0.3">
      <c r="A54" s="57"/>
      <c r="B54" s="36" t="s">
        <v>270</v>
      </c>
      <c r="C54" s="36" t="s">
        <v>3</v>
      </c>
      <c r="D54" s="48">
        <v>325800.15999999997</v>
      </c>
      <c r="E54" s="48">
        <v>27150.01</v>
      </c>
    </row>
    <row r="55" spans="1:6" ht="31.2" x14ac:dyDescent="0.3">
      <c r="A55" s="57"/>
      <c r="B55" s="36" t="s">
        <v>271</v>
      </c>
      <c r="C55" s="36" t="s">
        <v>4</v>
      </c>
      <c r="D55" s="48">
        <v>427945.17</v>
      </c>
      <c r="E55" s="48">
        <v>35662.1</v>
      </c>
    </row>
    <row r="56" spans="1:6" ht="46.8" x14ac:dyDescent="0.3">
      <c r="A56" s="57"/>
      <c r="B56" s="36" t="s">
        <v>272</v>
      </c>
      <c r="C56" s="36" t="s">
        <v>5</v>
      </c>
      <c r="D56" s="48">
        <v>113842.8</v>
      </c>
      <c r="E56" s="48">
        <v>9486.9</v>
      </c>
    </row>
    <row r="57" spans="1:6" ht="46.8" x14ac:dyDescent="0.3">
      <c r="A57" s="58"/>
      <c r="B57" s="36" t="s">
        <v>273</v>
      </c>
      <c r="C57" s="36" t="s">
        <v>7</v>
      </c>
      <c r="D57" s="48">
        <v>277549.82</v>
      </c>
      <c r="E57" s="48">
        <v>23129.15</v>
      </c>
    </row>
    <row r="58" spans="1:6" ht="31.2" x14ac:dyDescent="0.3">
      <c r="A58" s="56" t="s">
        <v>351</v>
      </c>
      <c r="B58" s="36" t="s">
        <v>352</v>
      </c>
      <c r="C58" s="36" t="s">
        <v>2</v>
      </c>
      <c r="D58" s="48">
        <v>592671.59</v>
      </c>
      <c r="E58" s="48">
        <v>49389.3</v>
      </c>
    </row>
    <row r="59" spans="1:6" ht="31.2" x14ac:dyDescent="0.3">
      <c r="A59" s="57"/>
      <c r="B59" s="36" t="s">
        <v>353</v>
      </c>
      <c r="C59" s="36" t="s">
        <v>3</v>
      </c>
      <c r="D59" s="48">
        <v>381113.07</v>
      </c>
      <c r="E59" s="48">
        <v>31759.42</v>
      </c>
    </row>
    <row r="60" spans="1:6" ht="31.2" x14ac:dyDescent="0.3">
      <c r="A60" s="57"/>
      <c r="B60" s="36" t="s">
        <v>354</v>
      </c>
      <c r="C60" s="36" t="s">
        <v>355</v>
      </c>
      <c r="D60" s="48">
        <v>452650.04</v>
      </c>
      <c r="E60" s="48">
        <v>37720.839999999997</v>
      </c>
    </row>
    <row r="61" spans="1:6" ht="31.2" x14ac:dyDescent="0.3">
      <c r="A61" s="57"/>
      <c r="B61" s="36" t="s">
        <v>356</v>
      </c>
      <c r="C61" s="36" t="s">
        <v>357</v>
      </c>
      <c r="D61" s="48">
        <v>479040.04</v>
      </c>
      <c r="E61" s="48">
        <v>39920</v>
      </c>
    </row>
    <row r="62" spans="1:6" ht="46.8" x14ac:dyDescent="0.3">
      <c r="A62" s="58"/>
      <c r="B62" s="36" t="s">
        <v>358</v>
      </c>
      <c r="C62" s="36" t="s">
        <v>7</v>
      </c>
      <c r="D62" s="48">
        <v>407936.35</v>
      </c>
      <c r="E62" s="48">
        <v>33994.699999999997</v>
      </c>
    </row>
    <row r="63" spans="1:6" ht="73.8" customHeight="1" x14ac:dyDescent="0.3">
      <c r="A63" s="68" t="s">
        <v>566</v>
      </c>
      <c r="B63" s="35" t="s">
        <v>567</v>
      </c>
      <c r="C63" s="35" t="s">
        <v>2</v>
      </c>
      <c r="D63" s="48">
        <v>812265.99</v>
      </c>
      <c r="E63" s="48">
        <v>67688.83</v>
      </c>
      <c r="F63" s="89" t="s">
        <v>568</v>
      </c>
    </row>
    <row r="64" spans="1:6" ht="46.8" x14ac:dyDescent="0.3">
      <c r="A64" s="69"/>
      <c r="B64" s="36" t="s">
        <v>569</v>
      </c>
      <c r="C64" s="35" t="s">
        <v>3</v>
      </c>
      <c r="D64" s="48">
        <v>531697</v>
      </c>
      <c r="E64" s="48">
        <v>44308.08</v>
      </c>
      <c r="F64" s="89"/>
    </row>
    <row r="65" spans="1:6" ht="60.6" customHeight="1" x14ac:dyDescent="0.3">
      <c r="A65" s="69"/>
      <c r="B65" s="36" t="s">
        <v>570</v>
      </c>
      <c r="C65" s="35" t="s">
        <v>4</v>
      </c>
      <c r="D65" s="48">
        <v>664302.18000000005</v>
      </c>
      <c r="E65" s="48">
        <v>55358.51</v>
      </c>
      <c r="F65" s="89" t="s">
        <v>571</v>
      </c>
    </row>
    <row r="66" spans="1:6" ht="46.8" x14ac:dyDescent="0.3">
      <c r="A66" s="69"/>
      <c r="B66" s="36" t="s">
        <v>572</v>
      </c>
      <c r="C66" s="35" t="s">
        <v>5</v>
      </c>
      <c r="D66" s="48">
        <v>497010.28</v>
      </c>
      <c r="E66" s="48">
        <v>41417.519999999997</v>
      </c>
      <c r="F66" s="89"/>
    </row>
    <row r="67" spans="1:6" ht="80.400000000000006" customHeight="1" x14ac:dyDescent="0.3">
      <c r="A67" s="70"/>
      <c r="B67" s="36" t="s">
        <v>573</v>
      </c>
      <c r="C67" s="35" t="s">
        <v>7</v>
      </c>
      <c r="D67" s="48">
        <v>483760.25</v>
      </c>
      <c r="E67" s="48">
        <v>40313.550000000003</v>
      </c>
      <c r="F67" s="89" t="s">
        <v>574</v>
      </c>
    </row>
    <row r="68" spans="1:6" ht="46.8" x14ac:dyDescent="0.3">
      <c r="A68" s="56" t="s">
        <v>575</v>
      </c>
      <c r="B68" s="29" t="s">
        <v>576</v>
      </c>
      <c r="C68" s="36" t="s">
        <v>2</v>
      </c>
      <c r="D68" s="48">
        <v>368967.2</v>
      </c>
      <c r="E68" s="48">
        <v>30747.27</v>
      </c>
    </row>
    <row r="69" spans="1:6" ht="31.2" x14ac:dyDescent="0.3">
      <c r="A69" s="57"/>
      <c r="B69" s="36" t="s">
        <v>577</v>
      </c>
      <c r="C69" s="36" t="s">
        <v>3</v>
      </c>
      <c r="D69" s="48">
        <v>418262.88</v>
      </c>
      <c r="E69" s="48">
        <v>34855.24</v>
      </c>
    </row>
    <row r="70" spans="1:6" ht="31.2" x14ac:dyDescent="0.3">
      <c r="A70" s="57"/>
      <c r="B70" s="36" t="s">
        <v>578</v>
      </c>
      <c r="C70" s="36" t="s">
        <v>4</v>
      </c>
      <c r="D70" s="48">
        <v>515581.28</v>
      </c>
      <c r="E70" s="48">
        <v>42965.11</v>
      </c>
    </row>
    <row r="71" spans="1:6" ht="46.8" x14ac:dyDescent="0.3">
      <c r="A71" s="57"/>
      <c r="B71" s="36" t="s">
        <v>579</v>
      </c>
      <c r="C71" s="36" t="s">
        <v>5</v>
      </c>
      <c r="D71" s="48">
        <v>516602.22</v>
      </c>
      <c r="E71" s="48">
        <v>43050.19</v>
      </c>
    </row>
    <row r="72" spans="1:6" ht="46.8" x14ac:dyDescent="0.3">
      <c r="A72" s="58"/>
      <c r="B72" s="36" t="s">
        <v>580</v>
      </c>
      <c r="C72" s="36" t="s">
        <v>7</v>
      </c>
      <c r="D72" s="48">
        <v>307573.84000000003</v>
      </c>
      <c r="E72" s="48">
        <v>25631.15</v>
      </c>
    </row>
    <row r="73" spans="1:6" ht="31.2" x14ac:dyDescent="0.3">
      <c r="A73" s="56" t="s">
        <v>626</v>
      </c>
      <c r="B73" s="36" t="s">
        <v>627</v>
      </c>
      <c r="C73" s="36" t="s">
        <v>2</v>
      </c>
      <c r="D73" s="48">
        <v>181001.97</v>
      </c>
      <c r="E73" s="48">
        <v>45250.49</v>
      </c>
    </row>
    <row r="74" spans="1:6" ht="31.2" x14ac:dyDescent="0.3">
      <c r="A74" s="71"/>
      <c r="B74" s="36" t="s">
        <v>628</v>
      </c>
      <c r="C74" s="36" t="s">
        <v>3</v>
      </c>
      <c r="D74" s="48">
        <v>420453.2</v>
      </c>
      <c r="E74" s="48">
        <v>35037.769999999997</v>
      </c>
    </row>
    <row r="75" spans="1:6" ht="31.2" x14ac:dyDescent="0.3">
      <c r="A75" s="71"/>
      <c r="B75" s="36" t="s">
        <v>629</v>
      </c>
      <c r="C75" s="36" t="s">
        <v>4</v>
      </c>
      <c r="D75" s="48">
        <v>564605.75</v>
      </c>
      <c r="E75" s="48">
        <v>47050.48</v>
      </c>
    </row>
    <row r="76" spans="1:6" ht="31.2" x14ac:dyDescent="0.3">
      <c r="A76" s="71"/>
      <c r="B76" s="36" t="s">
        <v>630</v>
      </c>
      <c r="C76" s="36" t="s">
        <v>4</v>
      </c>
      <c r="D76" s="48">
        <v>211137.62</v>
      </c>
      <c r="E76" s="48">
        <v>52784.41</v>
      </c>
    </row>
    <row r="77" spans="1:6" ht="46.8" x14ac:dyDescent="0.3">
      <c r="A77" s="71"/>
      <c r="B77" s="36" t="s">
        <v>631</v>
      </c>
      <c r="C77" s="36" t="s">
        <v>5</v>
      </c>
      <c r="D77" s="48">
        <v>215523.09</v>
      </c>
      <c r="E77" s="48">
        <v>53880.77</v>
      </c>
    </row>
    <row r="78" spans="1:6" ht="46.8" x14ac:dyDescent="0.3">
      <c r="A78" s="72"/>
      <c r="B78" s="36" t="s">
        <v>632</v>
      </c>
      <c r="C78" s="36" t="s">
        <v>7</v>
      </c>
      <c r="D78" s="48">
        <v>335583.14</v>
      </c>
      <c r="E78" s="48">
        <v>27965.26</v>
      </c>
    </row>
    <row r="79" spans="1:6" ht="31.2" x14ac:dyDescent="0.3">
      <c r="A79" s="56" t="s">
        <v>649</v>
      </c>
      <c r="B79" s="36" t="s">
        <v>650</v>
      </c>
      <c r="C79" s="36" t="s">
        <v>2</v>
      </c>
      <c r="D79" s="48">
        <v>536727.75</v>
      </c>
      <c r="E79" s="48">
        <v>46393.97</v>
      </c>
    </row>
    <row r="80" spans="1:6" ht="31.2" x14ac:dyDescent="0.3">
      <c r="A80" s="57"/>
      <c r="B80" s="36" t="s">
        <v>651</v>
      </c>
      <c r="C80" s="36" t="s">
        <v>3</v>
      </c>
      <c r="D80" s="48">
        <v>413574.98</v>
      </c>
      <c r="E80" s="48">
        <v>34464.58</v>
      </c>
    </row>
    <row r="81" spans="1:5" ht="31.2" x14ac:dyDescent="0.3">
      <c r="A81" s="57"/>
      <c r="B81" s="36" t="s">
        <v>652</v>
      </c>
      <c r="C81" s="36" t="s">
        <v>4</v>
      </c>
      <c r="D81" s="48">
        <v>529984.18999999994</v>
      </c>
      <c r="E81" s="48">
        <v>44165.34</v>
      </c>
    </row>
    <row r="82" spans="1:5" ht="46.8" x14ac:dyDescent="0.3">
      <c r="A82" s="57"/>
      <c r="B82" s="36" t="s">
        <v>653</v>
      </c>
      <c r="C82" s="36" t="s">
        <v>5</v>
      </c>
      <c r="D82" s="48">
        <v>483396.6</v>
      </c>
      <c r="E82" s="48">
        <v>40283.050000000003</v>
      </c>
    </row>
    <row r="83" spans="1:5" ht="46.8" x14ac:dyDescent="0.3">
      <c r="A83" s="58"/>
      <c r="B83" s="36" t="s">
        <v>654</v>
      </c>
      <c r="C83" s="36" t="s">
        <v>7</v>
      </c>
      <c r="D83" s="48">
        <v>348719.77</v>
      </c>
      <c r="E83" s="48">
        <v>29059.98</v>
      </c>
    </row>
    <row r="274" spans="2:5" ht="28.8" x14ac:dyDescent="0.3">
      <c r="B274" s="103"/>
      <c r="C274" s="5" t="s">
        <v>694</v>
      </c>
      <c r="D274" s="103"/>
      <c r="E274" s="103"/>
    </row>
    <row r="275" spans="2:5" ht="43.2" x14ac:dyDescent="0.3">
      <c r="B275" s="105"/>
      <c r="C275" s="5" t="s">
        <v>695</v>
      </c>
      <c r="D275" s="105"/>
      <c r="E275" s="105"/>
    </row>
  </sheetData>
  <mergeCells count="19">
    <mergeCell ref="B274:B275"/>
    <mergeCell ref="D274:D275"/>
    <mergeCell ref="E274:E275"/>
    <mergeCell ref="A19:A22"/>
    <mergeCell ref="A23:A28"/>
    <mergeCell ref="A9:A13"/>
    <mergeCell ref="A14:A18"/>
    <mergeCell ref="A1:F1"/>
    <mergeCell ref="A2:E2"/>
    <mergeCell ref="A5:A8"/>
    <mergeCell ref="A63:A67"/>
    <mergeCell ref="A68:A72"/>
    <mergeCell ref="A73:A78"/>
    <mergeCell ref="A79:A83"/>
    <mergeCell ref="A29:A38"/>
    <mergeCell ref="A39:A45"/>
    <mergeCell ref="A46:A51"/>
    <mergeCell ref="A52:A57"/>
    <mergeCell ref="A58:A6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topLeftCell="A52" workbookViewId="0">
      <selection activeCell="G8" sqref="G8"/>
    </sheetView>
  </sheetViews>
  <sheetFormatPr defaultRowHeight="14.4" x14ac:dyDescent="0.3"/>
  <cols>
    <col min="1" max="1" width="32" style="5" customWidth="1"/>
    <col min="2" max="2" width="21.6640625" style="5" customWidth="1"/>
    <col min="3" max="3" width="24.21875" style="5" customWidth="1"/>
    <col min="4" max="4" width="18.109375" style="5" customWidth="1"/>
    <col min="5" max="5" width="17.77734375" style="5" customWidth="1"/>
    <col min="6" max="6" width="14.109375" style="5" customWidth="1"/>
    <col min="7" max="10" width="8.88671875" style="5"/>
    <col min="11" max="16384" width="8.88671875" style="4"/>
  </cols>
  <sheetData>
    <row r="1" spans="1:6" ht="25.8" x14ac:dyDescent="0.5">
      <c r="A1" s="64" t="s">
        <v>6</v>
      </c>
      <c r="B1" s="64"/>
      <c r="C1" s="64"/>
      <c r="D1" s="64"/>
      <c r="E1" s="64"/>
      <c r="F1" s="64"/>
    </row>
    <row r="2" spans="1:6" ht="25.8" customHeight="1" x14ac:dyDescent="0.5">
      <c r="A2" s="65" t="s">
        <v>12</v>
      </c>
      <c r="B2" s="65"/>
      <c r="C2" s="65"/>
      <c r="D2" s="65"/>
      <c r="E2" s="65"/>
      <c r="F2" s="6"/>
    </row>
    <row r="3" spans="1:6" ht="25.8" x14ac:dyDescent="0.5">
      <c r="A3" s="6"/>
      <c r="B3" s="6"/>
      <c r="C3" s="6"/>
      <c r="D3" s="6"/>
      <c r="E3" s="6" t="s">
        <v>9</v>
      </c>
      <c r="F3" s="6"/>
    </row>
    <row r="4" spans="1:6" ht="78" x14ac:dyDescent="0.3">
      <c r="A4" s="36" t="s">
        <v>0</v>
      </c>
      <c r="B4" s="36" t="s">
        <v>10</v>
      </c>
      <c r="C4" s="36" t="s">
        <v>1</v>
      </c>
      <c r="D4" s="36" t="s">
        <v>8</v>
      </c>
      <c r="E4" s="36" t="s">
        <v>11</v>
      </c>
      <c r="F4" s="28"/>
    </row>
    <row r="5" spans="1:6" ht="31.2" x14ac:dyDescent="0.3">
      <c r="A5" s="68" t="s">
        <v>690</v>
      </c>
      <c r="B5" s="36" t="s">
        <v>66</v>
      </c>
      <c r="C5" s="36" t="s">
        <v>2</v>
      </c>
      <c r="D5" s="41">
        <v>428900</v>
      </c>
      <c r="E5" s="41">
        <v>35741.67</v>
      </c>
      <c r="F5" s="28"/>
    </row>
    <row r="6" spans="1:6" ht="46.8" x14ac:dyDescent="0.3">
      <c r="A6" s="74"/>
      <c r="B6" s="36" t="s">
        <v>67</v>
      </c>
      <c r="C6" s="36" t="s">
        <v>3</v>
      </c>
      <c r="D6" s="41">
        <v>392866.67</v>
      </c>
      <c r="E6" s="41">
        <v>32738.880000000001</v>
      </c>
      <c r="F6" s="28"/>
    </row>
    <row r="7" spans="1:6" ht="31.2" x14ac:dyDescent="0.3">
      <c r="A7" s="74"/>
      <c r="B7" s="36" t="s">
        <v>68</v>
      </c>
      <c r="C7" s="36" t="s">
        <v>4</v>
      </c>
      <c r="D7" s="41">
        <v>396866.66</v>
      </c>
      <c r="E7" s="41">
        <v>33072.22</v>
      </c>
      <c r="F7" s="28"/>
    </row>
    <row r="8" spans="1:6" ht="46.8" x14ac:dyDescent="0.3">
      <c r="A8" s="75"/>
      <c r="B8" s="36" t="s">
        <v>69</v>
      </c>
      <c r="C8" s="36" t="s">
        <v>7</v>
      </c>
      <c r="D8" s="41">
        <v>392866.67</v>
      </c>
      <c r="E8" s="41">
        <v>32738.880000000001</v>
      </c>
      <c r="F8" s="28"/>
    </row>
    <row r="9" spans="1:6" ht="46.8" x14ac:dyDescent="0.3">
      <c r="A9" s="56" t="s">
        <v>81</v>
      </c>
      <c r="B9" s="36" t="s">
        <v>82</v>
      </c>
      <c r="C9" s="36" t="s">
        <v>2</v>
      </c>
      <c r="D9" s="41">
        <v>619655.78</v>
      </c>
      <c r="E9" s="41">
        <v>56332.34</v>
      </c>
      <c r="F9" s="28"/>
    </row>
    <row r="10" spans="1:6" ht="46.8" x14ac:dyDescent="0.3">
      <c r="A10" s="57"/>
      <c r="B10" s="36" t="s">
        <v>83</v>
      </c>
      <c r="C10" s="28" t="s">
        <v>2</v>
      </c>
      <c r="D10" s="41">
        <v>28753.759999999998</v>
      </c>
      <c r="E10" s="41">
        <v>28753.759999999998</v>
      </c>
      <c r="F10" s="28"/>
    </row>
    <row r="11" spans="1:6" ht="31.2" x14ac:dyDescent="0.3">
      <c r="A11" s="57"/>
      <c r="B11" s="36" t="s">
        <v>84</v>
      </c>
      <c r="C11" s="36" t="s">
        <v>3</v>
      </c>
      <c r="D11" s="41">
        <v>524064.24</v>
      </c>
      <c r="E11" s="41">
        <v>43672.02</v>
      </c>
      <c r="F11" s="28"/>
    </row>
    <row r="12" spans="1:6" ht="31.2" x14ac:dyDescent="0.3">
      <c r="A12" s="57"/>
      <c r="B12" s="36"/>
      <c r="C12" s="36" t="s">
        <v>4</v>
      </c>
      <c r="D12" s="41"/>
      <c r="E12" s="41"/>
      <c r="F12" s="28"/>
    </row>
    <row r="13" spans="1:6" ht="46.8" x14ac:dyDescent="0.3">
      <c r="A13" s="57"/>
      <c r="B13" s="36" t="s">
        <v>85</v>
      </c>
      <c r="C13" s="36" t="s">
        <v>5</v>
      </c>
      <c r="D13" s="41">
        <v>528912.98</v>
      </c>
      <c r="E13" s="41">
        <v>44076.08</v>
      </c>
      <c r="F13" s="28"/>
    </row>
    <row r="14" spans="1:6" ht="46.8" x14ac:dyDescent="0.3">
      <c r="A14" s="58"/>
      <c r="B14" s="36" t="s">
        <v>86</v>
      </c>
      <c r="C14" s="36" t="s">
        <v>7</v>
      </c>
      <c r="D14" s="41">
        <v>541982.44999999995</v>
      </c>
      <c r="E14" s="41">
        <v>45165.2</v>
      </c>
      <c r="F14" s="28"/>
    </row>
    <row r="15" spans="1:6" ht="28.8" customHeight="1" x14ac:dyDescent="0.3">
      <c r="A15" s="56" t="s">
        <v>293</v>
      </c>
      <c r="B15" s="35" t="s">
        <v>294</v>
      </c>
      <c r="C15" s="35" t="s">
        <v>2</v>
      </c>
      <c r="D15" s="41">
        <v>730234.85</v>
      </c>
      <c r="E15" s="41">
        <v>60852.9</v>
      </c>
      <c r="F15" s="28"/>
    </row>
    <row r="16" spans="1:6" ht="31.2" x14ac:dyDescent="0.3">
      <c r="A16" s="57"/>
      <c r="B16" s="35" t="s">
        <v>295</v>
      </c>
      <c r="C16" s="35" t="s">
        <v>3</v>
      </c>
      <c r="D16" s="41">
        <v>526198.73</v>
      </c>
      <c r="E16" s="41">
        <v>43849.89</v>
      </c>
      <c r="F16" s="28"/>
    </row>
    <row r="17" spans="1:6" ht="62.4" x14ac:dyDescent="0.3">
      <c r="A17" s="57"/>
      <c r="B17" s="35" t="s">
        <v>296</v>
      </c>
      <c r="C17" s="35" t="s">
        <v>297</v>
      </c>
      <c r="D17" s="41">
        <v>314108.71999999997</v>
      </c>
      <c r="E17" s="41">
        <v>52351.45</v>
      </c>
      <c r="F17" s="28"/>
    </row>
    <row r="18" spans="1:6" ht="78" x14ac:dyDescent="0.3">
      <c r="A18" s="57"/>
      <c r="B18" s="35" t="s">
        <v>298</v>
      </c>
      <c r="C18" s="35" t="s">
        <v>299</v>
      </c>
      <c r="D18" s="41">
        <v>142209.15</v>
      </c>
      <c r="E18" s="41">
        <v>23701.53</v>
      </c>
      <c r="F18" s="28"/>
    </row>
    <row r="19" spans="1:6" ht="78" x14ac:dyDescent="0.3">
      <c r="A19" s="57"/>
      <c r="B19" s="35" t="s">
        <v>300</v>
      </c>
      <c r="C19" s="35" t="s">
        <v>301</v>
      </c>
      <c r="D19" s="41">
        <v>31559.69</v>
      </c>
      <c r="E19" s="41">
        <v>10519.9</v>
      </c>
      <c r="F19" s="28"/>
    </row>
    <row r="20" spans="1:6" ht="46.8" x14ac:dyDescent="0.3">
      <c r="A20" s="58"/>
      <c r="B20" s="35" t="s">
        <v>302</v>
      </c>
      <c r="C20" s="35" t="s">
        <v>7</v>
      </c>
      <c r="D20" s="41">
        <v>369707.25</v>
      </c>
      <c r="E20" s="41">
        <v>30808.94</v>
      </c>
      <c r="F20" s="28"/>
    </row>
    <row r="21" spans="1:6" ht="31.2" x14ac:dyDescent="0.3">
      <c r="A21" s="56" t="s">
        <v>312</v>
      </c>
      <c r="B21" s="36" t="s">
        <v>313</v>
      </c>
      <c r="C21" s="36" t="s">
        <v>2</v>
      </c>
      <c r="D21" s="41">
        <v>494675.86</v>
      </c>
      <c r="E21" s="41">
        <v>41222.99</v>
      </c>
      <c r="F21" s="43"/>
    </row>
    <row r="22" spans="1:6" ht="51.6" customHeight="1" x14ac:dyDescent="0.3">
      <c r="A22" s="57"/>
      <c r="B22" s="36" t="s">
        <v>314</v>
      </c>
      <c r="C22" s="36" t="s">
        <v>3</v>
      </c>
      <c r="D22" s="41">
        <v>359645.77</v>
      </c>
      <c r="E22" s="41">
        <v>35157.68</v>
      </c>
      <c r="F22" s="28" t="s">
        <v>315</v>
      </c>
    </row>
    <row r="23" spans="1:6" ht="59.4" customHeight="1" x14ac:dyDescent="0.3">
      <c r="A23" s="57"/>
      <c r="B23" s="36" t="s">
        <v>316</v>
      </c>
      <c r="C23" s="36" t="s">
        <v>3</v>
      </c>
      <c r="D23" s="41">
        <v>68945.52</v>
      </c>
      <c r="E23" s="41">
        <v>38941.449999999997</v>
      </c>
      <c r="F23" s="28" t="s">
        <v>317</v>
      </c>
    </row>
    <row r="24" spans="1:6" ht="31.2" x14ac:dyDescent="0.3">
      <c r="A24" s="57"/>
      <c r="B24" s="36"/>
      <c r="C24" s="36" t="s">
        <v>4</v>
      </c>
      <c r="D24" s="41"/>
      <c r="E24" s="41"/>
      <c r="F24" s="43"/>
    </row>
    <row r="25" spans="1:6" ht="46.8" x14ac:dyDescent="0.3">
      <c r="A25" s="57"/>
      <c r="B25" s="36" t="s">
        <v>318</v>
      </c>
      <c r="C25" s="36" t="s">
        <v>91</v>
      </c>
      <c r="D25" s="41">
        <v>73195.56</v>
      </c>
      <c r="E25" s="41">
        <v>51917.78</v>
      </c>
      <c r="F25" s="28" t="s">
        <v>319</v>
      </c>
    </row>
    <row r="26" spans="1:6" ht="46.8" x14ac:dyDescent="0.3">
      <c r="A26" s="57"/>
      <c r="B26" s="36" t="s">
        <v>316</v>
      </c>
      <c r="C26" s="36" t="s">
        <v>320</v>
      </c>
      <c r="D26" s="41">
        <v>320715.83</v>
      </c>
      <c r="E26" s="41">
        <v>31352.03</v>
      </c>
      <c r="F26" s="43"/>
    </row>
    <row r="27" spans="1:6" ht="46.8" x14ac:dyDescent="0.3">
      <c r="A27" s="58"/>
      <c r="B27" s="36" t="s">
        <v>321</v>
      </c>
      <c r="C27" s="36" t="s">
        <v>320</v>
      </c>
      <c r="D27" s="41">
        <v>63756.44</v>
      </c>
      <c r="E27" s="41">
        <v>36010.58</v>
      </c>
      <c r="F27" s="28" t="s">
        <v>317</v>
      </c>
    </row>
    <row r="28" spans="1:6" ht="31.2" x14ac:dyDescent="0.3">
      <c r="A28" s="56" t="s">
        <v>464</v>
      </c>
      <c r="B28" s="30" t="s">
        <v>465</v>
      </c>
      <c r="C28" s="30" t="s">
        <v>2</v>
      </c>
      <c r="D28" s="41">
        <v>544124.54</v>
      </c>
      <c r="E28" s="41">
        <v>45343.71</v>
      </c>
      <c r="F28" s="28"/>
    </row>
    <row r="29" spans="1:6" ht="31.2" x14ac:dyDescent="0.3">
      <c r="A29" s="57"/>
      <c r="B29" s="30" t="s">
        <v>466</v>
      </c>
      <c r="C29" s="30" t="s">
        <v>3</v>
      </c>
      <c r="D29" s="41">
        <v>529020.06000000006</v>
      </c>
      <c r="E29" s="41">
        <v>44085.01</v>
      </c>
      <c r="F29" s="28"/>
    </row>
    <row r="30" spans="1:6" ht="46.8" x14ac:dyDescent="0.3">
      <c r="A30" s="57"/>
      <c r="B30" s="30" t="s">
        <v>467</v>
      </c>
      <c r="C30" s="30" t="s">
        <v>5</v>
      </c>
      <c r="D30" s="41">
        <v>255226.51</v>
      </c>
      <c r="E30" s="41">
        <v>31903.32</v>
      </c>
      <c r="F30" s="28"/>
    </row>
    <row r="31" spans="1:6" ht="46.8" x14ac:dyDescent="0.3">
      <c r="A31" s="58"/>
      <c r="B31" s="30" t="s">
        <v>468</v>
      </c>
      <c r="C31" s="30" t="s">
        <v>7</v>
      </c>
      <c r="D31" s="41">
        <v>455340.53</v>
      </c>
      <c r="E31" s="41">
        <v>37945.040000000001</v>
      </c>
      <c r="F31" s="28"/>
    </row>
    <row r="32" spans="1:6" ht="31.2" x14ac:dyDescent="0.3">
      <c r="A32" s="68" t="s">
        <v>469</v>
      </c>
      <c r="B32" s="36" t="s">
        <v>470</v>
      </c>
      <c r="C32" s="36" t="s">
        <v>2</v>
      </c>
      <c r="D32" s="41">
        <v>604133.98</v>
      </c>
      <c r="E32" s="41">
        <v>50344.5</v>
      </c>
      <c r="F32" s="28"/>
    </row>
    <row r="33" spans="1:6" ht="31.2" x14ac:dyDescent="0.3">
      <c r="A33" s="74"/>
      <c r="B33" s="36" t="s">
        <v>471</v>
      </c>
      <c r="C33" s="36" t="s">
        <v>3</v>
      </c>
      <c r="D33" s="41">
        <v>643409.21</v>
      </c>
      <c r="E33" s="41">
        <v>53617.43</v>
      </c>
      <c r="F33" s="28"/>
    </row>
    <row r="34" spans="1:6" ht="46.8" x14ac:dyDescent="0.3">
      <c r="A34" s="74"/>
      <c r="B34" s="36" t="s">
        <v>472</v>
      </c>
      <c r="C34" s="36" t="s">
        <v>91</v>
      </c>
      <c r="D34" s="41">
        <v>497399.35</v>
      </c>
      <c r="E34" s="41">
        <v>41450</v>
      </c>
      <c r="F34" s="28"/>
    </row>
    <row r="35" spans="1:6" ht="46.8" x14ac:dyDescent="0.3">
      <c r="A35" s="75"/>
      <c r="B35" s="36" t="s">
        <v>473</v>
      </c>
      <c r="C35" s="36" t="s">
        <v>7</v>
      </c>
      <c r="D35" s="41">
        <v>518215.89</v>
      </c>
      <c r="E35" s="41">
        <v>43184.66</v>
      </c>
      <c r="F35" s="28"/>
    </row>
    <row r="36" spans="1:6" ht="31.2" x14ac:dyDescent="0.3">
      <c r="A36" s="56" t="s">
        <v>511</v>
      </c>
      <c r="B36" s="34" t="s">
        <v>512</v>
      </c>
      <c r="C36" s="35" t="s">
        <v>2</v>
      </c>
      <c r="D36" s="41">
        <v>528782.73</v>
      </c>
      <c r="E36" s="41">
        <v>44065.23</v>
      </c>
      <c r="F36" s="28"/>
    </row>
    <row r="37" spans="1:6" ht="31.2" x14ac:dyDescent="0.3">
      <c r="A37" s="57"/>
      <c r="B37" s="34" t="s">
        <v>513</v>
      </c>
      <c r="C37" s="35" t="s">
        <v>3</v>
      </c>
      <c r="D37" s="41">
        <v>584643.68000000005</v>
      </c>
      <c r="E37" s="41">
        <v>48720.3</v>
      </c>
      <c r="F37" s="28"/>
    </row>
    <row r="38" spans="1:6" ht="31.2" x14ac:dyDescent="0.3">
      <c r="A38" s="57"/>
      <c r="B38" s="30" t="s">
        <v>514</v>
      </c>
      <c r="C38" s="35" t="s">
        <v>4</v>
      </c>
      <c r="D38" s="41">
        <v>696385.82</v>
      </c>
      <c r="E38" s="41">
        <v>58032.15</v>
      </c>
      <c r="F38" s="28"/>
    </row>
    <row r="39" spans="1:6" ht="46.8" x14ac:dyDescent="0.3">
      <c r="A39" s="58"/>
      <c r="B39" s="30" t="s">
        <v>515</v>
      </c>
      <c r="C39" s="35" t="s">
        <v>7</v>
      </c>
      <c r="D39" s="41">
        <v>537629.82999999996</v>
      </c>
      <c r="E39" s="41">
        <v>44802.48</v>
      </c>
      <c r="F39" s="28"/>
    </row>
    <row r="40" spans="1:6" ht="31.2" x14ac:dyDescent="0.3">
      <c r="A40" s="56" t="s">
        <v>691</v>
      </c>
      <c r="B40" s="36" t="s">
        <v>607</v>
      </c>
      <c r="C40" s="36" t="s">
        <v>2</v>
      </c>
      <c r="D40" s="41">
        <v>128174.04</v>
      </c>
      <c r="E40" s="41">
        <v>32043.51</v>
      </c>
      <c r="F40" s="28"/>
    </row>
    <row r="41" spans="1:6" ht="31.2" x14ac:dyDescent="0.3">
      <c r="A41" s="57"/>
      <c r="B41" s="36" t="s">
        <v>608</v>
      </c>
      <c r="C41" s="36" t="s">
        <v>3</v>
      </c>
      <c r="D41" s="41">
        <v>116432.2</v>
      </c>
      <c r="E41" s="41">
        <v>29108.05</v>
      </c>
      <c r="F41" s="28"/>
    </row>
    <row r="42" spans="1:6" ht="46.8" x14ac:dyDescent="0.3">
      <c r="A42" s="58"/>
      <c r="B42" s="36" t="s">
        <v>609</v>
      </c>
      <c r="C42" s="36" t="s">
        <v>7</v>
      </c>
      <c r="D42" s="41">
        <v>94357.759999999995</v>
      </c>
      <c r="E42" s="41">
        <v>23589.439999999999</v>
      </c>
      <c r="F42" s="28"/>
    </row>
    <row r="43" spans="1:6" ht="31.2" x14ac:dyDescent="0.3">
      <c r="A43" s="76" t="s">
        <v>692</v>
      </c>
      <c r="B43" s="32" t="s">
        <v>610</v>
      </c>
      <c r="C43" s="32" t="s">
        <v>2</v>
      </c>
      <c r="D43" s="109">
        <v>346904.97</v>
      </c>
      <c r="E43" s="109">
        <v>28908.74</v>
      </c>
      <c r="F43" s="28"/>
    </row>
    <row r="44" spans="1:6" ht="31.2" x14ac:dyDescent="0.3">
      <c r="A44" s="77"/>
      <c r="B44" s="32" t="s">
        <v>611</v>
      </c>
      <c r="C44" s="32" t="s">
        <v>3</v>
      </c>
      <c r="D44" s="109">
        <v>287233.58</v>
      </c>
      <c r="E44" s="109">
        <v>23936.13</v>
      </c>
      <c r="F44" s="28"/>
    </row>
    <row r="45" spans="1:6" ht="31.2" x14ac:dyDescent="0.3">
      <c r="A45" s="77"/>
      <c r="B45" s="32" t="s">
        <v>612</v>
      </c>
      <c r="C45" s="32" t="s">
        <v>613</v>
      </c>
      <c r="D45" s="109">
        <v>308986.21999999997</v>
      </c>
      <c r="E45" s="109">
        <v>25748.85</v>
      </c>
      <c r="F45" s="28"/>
    </row>
    <row r="46" spans="1:6" ht="46.8" x14ac:dyDescent="0.3">
      <c r="A46" s="78"/>
      <c r="B46" s="32" t="s">
        <v>614</v>
      </c>
      <c r="C46" s="32" t="s">
        <v>7</v>
      </c>
      <c r="D46" s="109">
        <v>308252.51</v>
      </c>
      <c r="E46" s="109">
        <v>25687.7</v>
      </c>
      <c r="F46" s="28"/>
    </row>
    <row r="47" spans="1:6" ht="31.2" x14ac:dyDescent="0.3">
      <c r="A47" s="56" t="s">
        <v>633</v>
      </c>
      <c r="B47" s="36" t="s">
        <v>634</v>
      </c>
      <c r="C47" s="36" t="s">
        <v>2</v>
      </c>
      <c r="D47" s="41">
        <v>568675.82999999996</v>
      </c>
      <c r="E47" s="41">
        <v>47389.65</v>
      </c>
      <c r="F47" s="28"/>
    </row>
    <row r="48" spans="1:6" ht="31.2" x14ac:dyDescent="0.3">
      <c r="A48" s="57"/>
      <c r="B48" s="36" t="s">
        <v>635</v>
      </c>
      <c r="C48" s="36" t="s">
        <v>3</v>
      </c>
      <c r="D48" s="41">
        <v>376711.35</v>
      </c>
      <c r="E48" s="41">
        <v>31392.61</v>
      </c>
      <c r="F48" s="28"/>
    </row>
    <row r="49" spans="1:6" ht="109.2" x14ac:dyDescent="0.3">
      <c r="A49" s="57"/>
      <c r="B49" s="36" t="s">
        <v>636</v>
      </c>
      <c r="C49" s="37" t="s">
        <v>637</v>
      </c>
      <c r="D49" s="41">
        <v>250482</v>
      </c>
      <c r="E49" s="41">
        <v>27831</v>
      </c>
      <c r="F49" s="28"/>
    </row>
    <row r="50" spans="1:6" ht="46.8" x14ac:dyDescent="0.3">
      <c r="A50" s="58"/>
      <c r="B50" s="35" t="s">
        <v>638</v>
      </c>
      <c r="C50" s="37" t="s">
        <v>637</v>
      </c>
      <c r="D50" s="41">
        <v>73206.69</v>
      </c>
      <c r="E50" s="41">
        <v>9151</v>
      </c>
      <c r="F50" s="28"/>
    </row>
    <row r="51" spans="1:6" ht="31.2" x14ac:dyDescent="0.3">
      <c r="A51" s="68" t="s">
        <v>668</v>
      </c>
      <c r="B51" s="36" t="s">
        <v>655</v>
      </c>
      <c r="C51" s="36" t="s">
        <v>2</v>
      </c>
      <c r="D51" s="41">
        <v>232689.62</v>
      </c>
      <c r="E51" s="41">
        <v>58172.05</v>
      </c>
      <c r="F51" s="28"/>
    </row>
    <row r="52" spans="1:6" ht="31.2" x14ac:dyDescent="0.3">
      <c r="A52" s="74"/>
      <c r="B52" s="36" t="s">
        <v>656</v>
      </c>
      <c r="C52" s="36" t="s">
        <v>2</v>
      </c>
      <c r="D52" s="41">
        <v>432063.59</v>
      </c>
      <c r="E52" s="41">
        <v>48007.06</v>
      </c>
      <c r="F52" s="28"/>
    </row>
    <row r="53" spans="1:6" ht="31.2" x14ac:dyDescent="0.3">
      <c r="A53" s="74"/>
      <c r="B53" s="36" t="s">
        <v>657</v>
      </c>
      <c r="C53" s="36" t="s">
        <v>3</v>
      </c>
      <c r="D53" s="41">
        <v>541494.32999999996</v>
      </c>
      <c r="E53" s="41">
        <v>45124.52</v>
      </c>
      <c r="F53" s="28"/>
    </row>
    <row r="54" spans="1:6" ht="46.8" x14ac:dyDescent="0.3">
      <c r="A54" s="74"/>
      <c r="B54" s="36" t="s">
        <v>658</v>
      </c>
      <c r="C54" s="36" t="s">
        <v>91</v>
      </c>
      <c r="D54" s="41">
        <v>546437.92000000004</v>
      </c>
      <c r="E54" s="41">
        <v>45536.49</v>
      </c>
      <c r="F54" s="28"/>
    </row>
    <row r="55" spans="1:6" ht="46.8" x14ac:dyDescent="0.3">
      <c r="A55" s="75"/>
      <c r="B55" s="36" t="s">
        <v>659</v>
      </c>
      <c r="C55" s="36" t="s">
        <v>7</v>
      </c>
      <c r="D55" s="41">
        <v>514340.74</v>
      </c>
      <c r="E55" s="41">
        <v>42861.72</v>
      </c>
      <c r="F55" s="28"/>
    </row>
    <row r="276" spans="2:5" ht="28.8" x14ac:dyDescent="0.3">
      <c r="B276" s="103"/>
      <c r="C276" s="5" t="s">
        <v>694</v>
      </c>
      <c r="D276" s="103"/>
      <c r="E276" s="103"/>
    </row>
    <row r="277" spans="2:5" ht="43.2" x14ac:dyDescent="0.3">
      <c r="B277" s="105"/>
      <c r="C277" s="5" t="s">
        <v>695</v>
      </c>
      <c r="D277" s="105"/>
      <c r="E277" s="105"/>
    </row>
  </sheetData>
  <mergeCells count="16">
    <mergeCell ref="B276:B277"/>
    <mergeCell ref="D276:D277"/>
    <mergeCell ref="E276:E277"/>
    <mergeCell ref="A1:F1"/>
    <mergeCell ref="A2:E2"/>
    <mergeCell ref="A5:A8"/>
    <mergeCell ref="A9:A14"/>
    <mergeCell ref="A40:A42"/>
    <mergeCell ref="A43:A46"/>
    <mergeCell ref="A47:A50"/>
    <mergeCell ref="A51:A55"/>
    <mergeCell ref="A15:A20"/>
    <mergeCell ref="A21:A27"/>
    <mergeCell ref="A28:A31"/>
    <mergeCell ref="A32:A35"/>
    <mergeCell ref="A36:A39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topLeftCell="A28" workbookViewId="0">
      <selection activeCell="G7" sqref="G7"/>
    </sheetView>
  </sheetViews>
  <sheetFormatPr defaultRowHeight="14.4" x14ac:dyDescent="0.3"/>
  <cols>
    <col min="1" max="1" width="32" style="5" customWidth="1"/>
    <col min="2" max="2" width="21.6640625" style="5" customWidth="1"/>
    <col min="3" max="3" width="24.21875" style="5" customWidth="1"/>
    <col min="4" max="4" width="18.109375" style="5" customWidth="1"/>
    <col min="5" max="5" width="17.77734375" style="5" customWidth="1"/>
    <col min="6" max="6" width="13" style="5" customWidth="1"/>
    <col min="7" max="10" width="8.88671875" style="5"/>
    <col min="11" max="16384" width="8.88671875" style="4"/>
  </cols>
  <sheetData>
    <row r="1" spans="1:6" ht="25.8" x14ac:dyDescent="0.5">
      <c r="A1" s="64" t="s">
        <v>6</v>
      </c>
      <c r="B1" s="64"/>
      <c r="C1" s="64"/>
      <c r="D1" s="64"/>
      <c r="E1" s="64"/>
      <c r="F1" s="64"/>
    </row>
    <row r="2" spans="1:6" ht="25.8" customHeight="1" x14ac:dyDescent="0.5">
      <c r="A2" s="65" t="s">
        <v>12</v>
      </c>
      <c r="B2" s="65"/>
      <c r="C2" s="65"/>
      <c r="D2" s="65"/>
      <c r="E2" s="65"/>
      <c r="F2" s="6"/>
    </row>
    <row r="3" spans="1:6" ht="25.8" x14ac:dyDescent="0.5">
      <c r="A3" s="6"/>
      <c r="B3" s="6"/>
      <c r="C3" s="6"/>
      <c r="D3" s="6"/>
      <c r="E3" s="6" t="s">
        <v>9</v>
      </c>
      <c r="F3" s="6"/>
    </row>
    <row r="4" spans="1:6" ht="57.6" x14ac:dyDescent="0.3">
      <c r="A4" s="2" t="s">
        <v>0</v>
      </c>
      <c r="B4" s="2" t="s">
        <v>10</v>
      </c>
      <c r="C4" s="2" t="s">
        <v>1</v>
      </c>
      <c r="D4" s="2" t="s">
        <v>8</v>
      </c>
      <c r="E4" s="2" t="s">
        <v>11</v>
      </c>
    </row>
    <row r="5" spans="1:6" ht="31.2" x14ac:dyDescent="0.3">
      <c r="A5" s="56" t="s">
        <v>274</v>
      </c>
      <c r="B5" s="36" t="s">
        <v>275</v>
      </c>
      <c r="C5" s="36" t="s">
        <v>2</v>
      </c>
      <c r="D5" s="38">
        <v>87160.39</v>
      </c>
      <c r="E5" s="38">
        <v>29053.5</v>
      </c>
    </row>
    <row r="6" spans="1:6" ht="31.2" x14ac:dyDescent="0.3">
      <c r="A6" s="57"/>
      <c r="B6" s="36" t="s">
        <v>276</v>
      </c>
      <c r="C6" s="36" t="s">
        <v>2</v>
      </c>
      <c r="D6" s="38">
        <v>451760.82</v>
      </c>
      <c r="E6" s="38">
        <v>45176.5</v>
      </c>
    </row>
    <row r="7" spans="1:6" ht="46.8" x14ac:dyDescent="0.3">
      <c r="A7" s="57"/>
      <c r="B7" s="36" t="s">
        <v>277</v>
      </c>
      <c r="C7" s="36" t="s">
        <v>5</v>
      </c>
      <c r="D7" s="38">
        <v>239194.94</v>
      </c>
      <c r="E7" s="38">
        <v>19932.900000000001</v>
      </c>
    </row>
    <row r="8" spans="1:6" ht="46.8" x14ac:dyDescent="0.3">
      <c r="A8" s="57"/>
      <c r="B8" s="36" t="s">
        <v>278</v>
      </c>
      <c r="C8" s="36" t="s">
        <v>5</v>
      </c>
      <c r="D8" s="38">
        <v>27333.54</v>
      </c>
      <c r="E8" s="38">
        <v>27333.54</v>
      </c>
    </row>
    <row r="9" spans="1:6" ht="31.2" x14ac:dyDescent="0.3">
      <c r="A9" s="57"/>
      <c r="B9" s="36" t="s">
        <v>279</v>
      </c>
      <c r="C9" s="36" t="s">
        <v>280</v>
      </c>
      <c r="D9" s="38">
        <v>239942.15</v>
      </c>
      <c r="E9" s="38">
        <v>29992.7</v>
      </c>
    </row>
    <row r="10" spans="1:6" ht="46.8" x14ac:dyDescent="0.3">
      <c r="A10" s="57"/>
      <c r="B10" s="36" t="s">
        <v>281</v>
      </c>
      <c r="C10" s="36" t="s">
        <v>280</v>
      </c>
      <c r="D10" s="38">
        <v>253704.97</v>
      </c>
      <c r="E10" s="38">
        <v>21142.080000000002</v>
      </c>
    </row>
    <row r="11" spans="1:6" ht="31.2" x14ac:dyDescent="0.3">
      <c r="A11" s="57"/>
      <c r="B11" s="36" t="s">
        <v>282</v>
      </c>
      <c r="C11" s="36" t="s">
        <v>283</v>
      </c>
      <c r="D11" s="38">
        <v>135475.01999999999</v>
      </c>
      <c r="E11" s="38">
        <v>27095</v>
      </c>
    </row>
    <row r="12" spans="1:6" ht="31.2" x14ac:dyDescent="0.3">
      <c r="A12" s="57"/>
      <c r="B12" s="36" t="s">
        <v>284</v>
      </c>
      <c r="C12" s="36" t="s">
        <v>283</v>
      </c>
      <c r="D12" s="38">
        <v>280413.45</v>
      </c>
      <c r="E12" s="38">
        <v>23367.8</v>
      </c>
    </row>
    <row r="13" spans="1:6" ht="31.2" x14ac:dyDescent="0.3">
      <c r="A13" s="58"/>
      <c r="B13" s="36" t="s">
        <v>285</v>
      </c>
      <c r="C13" s="36" t="s">
        <v>283</v>
      </c>
      <c r="D13" s="38">
        <v>72967.360000000001</v>
      </c>
      <c r="E13" s="39">
        <v>29992.76</v>
      </c>
    </row>
    <row r="14" spans="1:6" ht="31.2" x14ac:dyDescent="0.3">
      <c r="A14" s="56" t="s">
        <v>516</v>
      </c>
      <c r="B14" s="36" t="s">
        <v>517</v>
      </c>
      <c r="C14" s="36" t="s">
        <v>2</v>
      </c>
      <c r="D14" s="38">
        <v>578984.4</v>
      </c>
      <c r="E14" s="38">
        <f>D14/12</f>
        <v>48248.700000000004</v>
      </c>
    </row>
    <row r="15" spans="1:6" ht="31.2" x14ac:dyDescent="0.3">
      <c r="A15" s="57"/>
      <c r="B15" s="36" t="s">
        <v>518</v>
      </c>
      <c r="C15" s="36" t="s">
        <v>3</v>
      </c>
      <c r="D15" s="38">
        <v>309787.28000000003</v>
      </c>
      <c r="E15" s="38">
        <f t="shared" ref="E15:E17" si="0">D15/12</f>
        <v>25815.60666666667</v>
      </c>
    </row>
    <row r="16" spans="1:6" ht="31.2" x14ac:dyDescent="0.3">
      <c r="A16" s="57"/>
      <c r="B16" s="37" t="s">
        <v>519</v>
      </c>
      <c r="C16" s="36" t="s">
        <v>4</v>
      </c>
      <c r="D16" s="38">
        <v>468978.84</v>
      </c>
      <c r="E16" s="38">
        <f t="shared" si="0"/>
        <v>39081.57</v>
      </c>
    </row>
    <row r="17" spans="1:6" ht="46.8" x14ac:dyDescent="0.3">
      <c r="A17" s="58"/>
      <c r="B17" s="37" t="s">
        <v>520</v>
      </c>
      <c r="C17" s="36" t="s">
        <v>7</v>
      </c>
      <c r="D17" s="38">
        <v>271505.53000000003</v>
      </c>
      <c r="E17" s="38">
        <f t="shared" si="0"/>
        <v>22625.460833333334</v>
      </c>
    </row>
    <row r="18" spans="1:6" ht="31.2" x14ac:dyDescent="0.3">
      <c r="A18" s="76" t="s">
        <v>538</v>
      </c>
      <c r="B18" s="32" t="s">
        <v>539</v>
      </c>
      <c r="C18" s="32" t="s">
        <v>2</v>
      </c>
      <c r="D18" s="40">
        <v>141827.69</v>
      </c>
      <c r="E18" s="40">
        <v>47275.9</v>
      </c>
    </row>
    <row r="19" spans="1:6" ht="46.8" x14ac:dyDescent="0.3">
      <c r="A19" s="77"/>
      <c r="B19" s="32" t="s">
        <v>540</v>
      </c>
      <c r="C19" s="32" t="s">
        <v>3</v>
      </c>
      <c r="D19" s="40">
        <v>445297.9</v>
      </c>
      <c r="E19" s="40">
        <v>37108.160000000003</v>
      </c>
    </row>
    <row r="20" spans="1:6" ht="31.2" x14ac:dyDescent="0.3">
      <c r="A20" s="77"/>
      <c r="B20" s="32" t="s">
        <v>541</v>
      </c>
      <c r="C20" s="32" t="s">
        <v>4</v>
      </c>
      <c r="D20" s="40">
        <v>234882.96</v>
      </c>
      <c r="E20" s="40">
        <v>78294.320000000007</v>
      </c>
    </row>
    <row r="21" spans="1:6" ht="46.8" x14ac:dyDescent="0.3">
      <c r="A21" s="78"/>
      <c r="B21" s="32" t="s">
        <v>542</v>
      </c>
      <c r="C21" s="32" t="s">
        <v>7</v>
      </c>
      <c r="D21" s="40">
        <v>195919.06</v>
      </c>
      <c r="E21" s="40">
        <v>65306.35</v>
      </c>
    </row>
    <row r="22" spans="1:6" ht="27.6" customHeight="1" x14ac:dyDescent="0.3">
      <c r="A22" s="56" t="s">
        <v>648</v>
      </c>
      <c r="B22" s="36" t="s">
        <v>669</v>
      </c>
      <c r="C22" s="36" t="s">
        <v>2</v>
      </c>
      <c r="D22" s="38">
        <v>316234.42</v>
      </c>
      <c r="E22" s="38">
        <v>39529.302499999998</v>
      </c>
    </row>
    <row r="23" spans="1:6" ht="36.6" customHeight="1" x14ac:dyDescent="0.3">
      <c r="A23" s="57"/>
      <c r="B23" s="36" t="s">
        <v>670</v>
      </c>
      <c r="C23" s="36" t="s">
        <v>3</v>
      </c>
      <c r="D23" s="38">
        <v>358709.42</v>
      </c>
      <c r="E23" s="38">
        <v>29892.451666666664</v>
      </c>
    </row>
    <row r="24" spans="1:6" ht="46.8" x14ac:dyDescent="0.3">
      <c r="A24" s="57"/>
      <c r="B24" s="36" t="s">
        <v>671</v>
      </c>
      <c r="C24" s="36" t="s">
        <v>646</v>
      </c>
      <c r="D24" s="38">
        <v>343204.65</v>
      </c>
      <c r="E24" s="38">
        <v>28600.387500000001</v>
      </c>
    </row>
    <row r="25" spans="1:6" ht="46.8" x14ac:dyDescent="0.3">
      <c r="A25" s="57"/>
      <c r="B25" s="36" t="s">
        <v>672</v>
      </c>
      <c r="C25" s="36" t="s">
        <v>647</v>
      </c>
      <c r="D25" s="38">
        <v>280425.32</v>
      </c>
      <c r="E25" s="38">
        <v>23368.776666666668</v>
      </c>
    </row>
    <row r="26" spans="1:6" ht="46.8" x14ac:dyDescent="0.3">
      <c r="A26" s="58"/>
      <c r="B26" s="36" t="s">
        <v>673</v>
      </c>
      <c r="C26" s="36" t="s">
        <v>7</v>
      </c>
      <c r="D26" s="38">
        <v>264425.44</v>
      </c>
      <c r="E26" s="38">
        <v>22035.453333333335</v>
      </c>
    </row>
    <row r="27" spans="1:6" ht="31.2" x14ac:dyDescent="0.3">
      <c r="A27" s="56" t="s">
        <v>674</v>
      </c>
      <c r="B27" s="36" t="s">
        <v>675</v>
      </c>
      <c r="C27" s="36" t="s">
        <v>2</v>
      </c>
      <c r="D27" s="110">
        <v>1284497</v>
      </c>
      <c r="E27" s="110">
        <v>107041</v>
      </c>
      <c r="F27" s="45"/>
    </row>
    <row r="28" spans="1:6" ht="31.2" x14ac:dyDescent="0.3">
      <c r="A28" s="57"/>
      <c r="B28" s="36" t="s">
        <v>676</v>
      </c>
      <c r="C28" s="36" t="s">
        <v>3</v>
      </c>
      <c r="D28" s="110">
        <v>1058330</v>
      </c>
      <c r="E28" s="110">
        <v>88194</v>
      </c>
      <c r="F28" s="45"/>
    </row>
    <row r="29" spans="1:6" ht="31.2" x14ac:dyDescent="0.3">
      <c r="A29" s="57"/>
      <c r="B29" s="36" t="s">
        <v>677</v>
      </c>
      <c r="C29" s="36" t="s">
        <v>678</v>
      </c>
      <c r="D29" s="110">
        <v>615900</v>
      </c>
      <c r="E29" s="110">
        <v>51325</v>
      </c>
      <c r="F29" s="45"/>
    </row>
    <row r="30" spans="1:6" ht="46.8" x14ac:dyDescent="0.3">
      <c r="A30" s="57"/>
      <c r="B30" s="36" t="s">
        <v>679</v>
      </c>
      <c r="C30" s="36" t="s">
        <v>680</v>
      </c>
      <c r="D30" s="110">
        <v>219507</v>
      </c>
      <c r="E30" s="110">
        <v>54877</v>
      </c>
      <c r="F30" s="44" t="s">
        <v>684</v>
      </c>
    </row>
    <row r="31" spans="1:6" ht="46.8" x14ac:dyDescent="0.3">
      <c r="A31" s="57"/>
      <c r="B31" s="36" t="s">
        <v>681</v>
      </c>
      <c r="C31" s="36" t="s">
        <v>7</v>
      </c>
      <c r="D31" s="110">
        <v>104574</v>
      </c>
      <c r="E31" s="110">
        <v>34858</v>
      </c>
      <c r="F31" s="44" t="s">
        <v>685</v>
      </c>
    </row>
    <row r="32" spans="1:6" ht="46.8" x14ac:dyDescent="0.3">
      <c r="A32" s="57"/>
      <c r="B32" s="36" t="s">
        <v>682</v>
      </c>
      <c r="C32" s="36" t="s">
        <v>7</v>
      </c>
      <c r="D32" s="110">
        <v>118840</v>
      </c>
      <c r="E32" s="110">
        <v>23768</v>
      </c>
      <c r="F32" s="44" t="s">
        <v>686</v>
      </c>
    </row>
    <row r="33" spans="1:6" ht="46.8" x14ac:dyDescent="0.3">
      <c r="A33" s="58"/>
      <c r="B33" s="36" t="s">
        <v>683</v>
      </c>
      <c r="C33" s="36" t="s">
        <v>7</v>
      </c>
      <c r="D33" s="110">
        <v>17825</v>
      </c>
      <c r="E33" s="110">
        <v>17824.61</v>
      </c>
      <c r="F33" s="44" t="s">
        <v>687</v>
      </c>
    </row>
    <row r="276" spans="2:5" ht="28.8" x14ac:dyDescent="0.3">
      <c r="B276" s="103"/>
      <c r="C276" s="5" t="s">
        <v>694</v>
      </c>
      <c r="D276" s="103"/>
      <c r="E276" s="103"/>
    </row>
    <row r="277" spans="2:5" ht="43.2" x14ac:dyDescent="0.3">
      <c r="B277" s="105"/>
      <c r="C277" s="5" t="s">
        <v>695</v>
      </c>
      <c r="D277" s="105"/>
      <c r="E277" s="105"/>
    </row>
  </sheetData>
  <mergeCells count="10">
    <mergeCell ref="B276:B277"/>
    <mergeCell ref="D276:D277"/>
    <mergeCell ref="E276:E277"/>
    <mergeCell ref="A27:A33"/>
    <mergeCell ref="A22:A26"/>
    <mergeCell ref="A1:F1"/>
    <mergeCell ref="A2:E2"/>
    <mergeCell ref="A5:A13"/>
    <mergeCell ref="A14:A17"/>
    <mergeCell ref="A18:A2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workbookViewId="0">
      <selection activeCell="A5" sqref="A5:E12"/>
    </sheetView>
  </sheetViews>
  <sheetFormatPr defaultRowHeight="14.4" x14ac:dyDescent="0.3"/>
  <cols>
    <col min="1" max="1" width="32" style="5" customWidth="1"/>
    <col min="2" max="2" width="21.6640625" style="5" customWidth="1"/>
    <col min="3" max="3" width="24.21875" style="5" customWidth="1"/>
    <col min="4" max="4" width="18.109375" style="5" customWidth="1"/>
    <col min="5" max="5" width="17.77734375" style="5" customWidth="1"/>
    <col min="6" max="6" width="13.109375" style="5" customWidth="1"/>
    <col min="7" max="10" width="8.88671875" style="5"/>
    <col min="11" max="16384" width="8.88671875" style="4"/>
  </cols>
  <sheetData>
    <row r="1" spans="1:6" ht="25.8" x14ac:dyDescent="0.5">
      <c r="A1" s="64" t="s">
        <v>6</v>
      </c>
      <c r="B1" s="64"/>
      <c r="C1" s="64"/>
      <c r="D1" s="64"/>
      <c r="E1" s="64"/>
      <c r="F1" s="64"/>
    </row>
    <row r="2" spans="1:6" ht="25.8" customHeight="1" x14ac:dyDescent="0.5">
      <c r="A2" s="65" t="s">
        <v>12</v>
      </c>
      <c r="B2" s="65"/>
      <c r="C2" s="65"/>
      <c r="D2" s="65"/>
      <c r="E2" s="65"/>
      <c r="F2" s="6"/>
    </row>
    <row r="3" spans="1:6" ht="25.8" x14ac:dyDescent="0.5">
      <c r="A3" s="6"/>
      <c r="B3" s="6"/>
      <c r="C3" s="6"/>
      <c r="D3" s="6"/>
      <c r="E3" s="6" t="s">
        <v>9</v>
      </c>
      <c r="F3" s="6"/>
    </row>
    <row r="4" spans="1:6" ht="57.6" x14ac:dyDescent="0.3">
      <c r="A4" s="2" t="s">
        <v>0</v>
      </c>
      <c r="B4" s="2" t="s">
        <v>10</v>
      </c>
      <c r="C4" s="2" t="s">
        <v>1</v>
      </c>
      <c r="D4" s="2" t="s">
        <v>8</v>
      </c>
      <c r="E4" s="2" t="s">
        <v>11</v>
      </c>
    </row>
    <row r="5" spans="1:6" ht="31.2" x14ac:dyDescent="0.3">
      <c r="A5" s="76" t="s">
        <v>157</v>
      </c>
      <c r="B5" s="49" t="s">
        <v>158</v>
      </c>
      <c r="C5" s="49" t="s">
        <v>160</v>
      </c>
      <c r="D5" s="49">
        <v>1156576.02</v>
      </c>
      <c r="E5" s="49">
        <v>192762.67</v>
      </c>
      <c r="F5" s="16" t="s">
        <v>159</v>
      </c>
    </row>
    <row r="6" spans="1:6" ht="31.2" x14ac:dyDescent="0.3">
      <c r="A6" s="77"/>
      <c r="B6" s="49" t="s">
        <v>161</v>
      </c>
      <c r="C6" s="49" t="s">
        <v>160</v>
      </c>
      <c r="D6" s="49">
        <v>723723.09</v>
      </c>
      <c r="E6" s="49">
        <v>80413.67</v>
      </c>
      <c r="F6" s="16" t="s">
        <v>162</v>
      </c>
    </row>
    <row r="7" spans="1:6" ht="31.2" x14ac:dyDescent="0.3">
      <c r="A7" s="77"/>
      <c r="B7" s="49" t="s">
        <v>174</v>
      </c>
      <c r="C7" s="49" t="s">
        <v>3</v>
      </c>
      <c r="D7" s="49">
        <v>545424.12</v>
      </c>
      <c r="E7" s="49">
        <v>136356.03</v>
      </c>
      <c r="F7" s="16" t="s">
        <v>163</v>
      </c>
    </row>
    <row r="8" spans="1:6" ht="31.2" x14ac:dyDescent="0.3">
      <c r="A8" s="77"/>
      <c r="B8" s="49" t="s">
        <v>164</v>
      </c>
      <c r="C8" s="49" t="s">
        <v>3</v>
      </c>
      <c r="D8" s="49">
        <v>581457.84</v>
      </c>
      <c r="E8" s="49">
        <v>72682.23</v>
      </c>
      <c r="F8" s="16" t="s">
        <v>165</v>
      </c>
    </row>
    <row r="9" spans="1:6" ht="46.8" x14ac:dyDescent="0.3">
      <c r="A9" s="77"/>
      <c r="B9" s="49" t="s">
        <v>166</v>
      </c>
      <c r="C9" s="49" t="s">
        <v>168</v>
      </c>
      <c r="D9" s="49">
        <v>393423.22</v>
      </c>
      <c r="E9" s="49">
        <v>78684.639999999999</v>
      </c>
      <c r="F9" s="16" t="s">
        <v>167</v>
      </c>
    </row>
    <row r="10" spans="1:6" ht="46.8" x14ac:dyDescent="0.3">
      <c r="A10" s="77"/>
      <c r="B10" s="49" t="s">
        <v>169</v>
      </c>
      <c r="C10" s="49" t="s">
        <v>168</v>
      </c>
      <c r="D10" s="49">
        <v>415882.29</v>
      </c>
      <c r="E10" s="49">
        <v>69313.72</v>
      </c>
      <c r="F10" s="16" t="s">
        <v>170</v>
      </c>
    </row>
    <row r="11" spans="1:6" ht="31.2" x14ac:dyDescent="0.3">
      <c r="A11" s="77"/>
      <c r="B11" s="49" t="s">
        <v>171</v>
      </c>
      <c r="C11" s="49" t="s">
        <v>172</v>
      </c>
      <c r="D11" s="49">
        <v>1173427.6299999999</v>
      </c>
      <c r="E11" s="49">
        <v>97785.64</v>
      </c>
      <c r="F11" s="17" t="s">
        <v>132</v>
      </c>
    </row>
    <row r="12" spans="1:6" ht="62.4" x14ac:dyDescent="0.3">
      <c r="A12" s="78"/>
      <c r="B12" s="49" t="s">
        <v>158</v>
      </c>
      <c r="C12" s="49" t="s">
        <v>173</v>
      </c>
      <c r="D12" s="49">
        <v>291763.55</v>
      </c>
      <c r="E12" s="49">
        <v>48627.26</v>
      </c>
      <c r="F12" s="16" t="s">
        <v>170</v>
      </c>
    </row>
    <row r="276" spans="2:5" ht="28.8" x14ac:dyDescent="0.3">
      <c r="B276" s="103"/>
      <c r="C276" s="5" t="s">
        <v>694</v>
      </c>
      <c r="D276" s="103"/>
      <c r="E276" s="103"/>
    </row>
    <row r="277" spans="2:5" ht="43.2" x14ac:dyDescent="0.3">
      <c r="B277" s="105"/>
      <c r="C277" s="5" t="s">
        <v>695</v>
      </c>
      <c r="D277" s="105"/>
      <c r="E277" s="105"/>
    </row>
  </sheetData>
  <mergeCells count="6">
    <mergeCell ref="A1:F1"/>
    <mergeCell ref="A2:E2"/>
    <mergeCell ref="A5:A12"/>
    <mergeCell ref="B276:B277"/>
    <mergeCell ref="D276:D277"/>
    <mergeCell ref="E276:E27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topLeftCell="A10" workbookViewId="0">
      <selection activeCell="G278" sqref="G278"/>
    </sheetView>
  </sheetViews>
  <sheetFormatPr defaultRowHeight="14.4" x14ac:dyDescent="0.3"/>
  <cols>
    <col min="1" max="1" width="32" style="25" customWidth="1"/>
    <col min="2" max="2" width="21.6640625" style="25" customWidth="1"/>
    <col min="3" max="3" width="24.21875" style="25" customWidth="1"/>
    <col min="4" max="4" width="18.109375" style="25" customWidth="1"/>
    <col min="5" max="5" width="17.77734375" style="25" customWidth="1"/>
    <col min="6" max="6" width="13.109375" style="25" customWidth="1"/>
    <col min="7" max="10" width="8.88671875" style="25"/>
    <col min="11" max="16384" width="8.88671875" style="24"/>
  </cols>
  <sheetData>
    <row r="1" spans="1:6" ht="25.8" x14ac:dyDescent="0.5">
      <c r="A1" s="64" t="s">
        <v>6</v>
      </c>
      <c r="B1" s="64"/>
      <c r="C1" s="64"/>
      <c r="D1" s="64"/>
      <c r="E1" s="64"/>
      <c r="F1" s="64"/>
    </row>
    <row r="2" spans="1:6" ht="25.8" customHeight="1" x14ac:dyDescent="0.5">
      <c r="A2" s="65" t="s">
        <v>12</v>
      </c>
      <c r="B2" s="65"/>
      <c r="C2" s="65"/>
      <c r="D2" s="65"/>
      <c r="E2" s="65"/>
      <c r="F2" s="27"/>
    </row>
    <row r="3" spans="1:6" ht="25.8" x14ac:dyDescent="0.5">
      <c r="A3" s="27"/>
      <c r="B3" s="27"/>
      <c r="C3" s="27"/>
      <c r="D3" s="27"/>
      <c r="E3" s="27" t="s">
        <v>9</v>
      </c>
      <c r="F3" s="27"/>
    </row>
    <row r="4" spans="1:6" ht="57.6" x14ac:dyDescent="0.3">
      <c r="A4" s="26" t="s">
        <v>0</v>
      </c>
      <c r="B4" s="26" t="s">
        <v>10</v>
      </c>
      <c r="C4" s="26" t="s">
        <v>1</v>
      </c>
      <c r="D4" s="26" t="s">
        <v>8</v>
      </c>
      <c r="E4" s="26" t="s">
        <v>11</v>
      </c>
    </row>
    <row r="5" spans="1:6" ht="31.2" x14ac:dyDescent="0.3">
      <c r="A5" s="56" t="s">
        <v>322</v>
      </c>
      <c r="B5" s="21" t="s">
        <v>332</v>
      </c>
      <c r="C5" s="21" t="s">
        <v>2</v>
      </c>
      <c r="D5" s="21">
        <v>1560961.79</v>
      </c>
      <c r="E5" s="21">
        <f>D5/12</f>
        <v>130080.14916666667</v>
      </c>
    </row>
    <row r="6" spans="1:6" ht="31.2" x14ac:dyDescent="0.3">
      <c r="A6" s="57"/>
      <c r="B6" s="21" t="s">
        <v>323</v>
      </c>
      <c r="C6" s="21" t="s">
        <v>3</v>
      </c>
      <c r="D6" s="21">
        <v>1384629.25</v>
      </c>
      <c r="E6" s="21">
        <f>D6/12</f>
        <v>115385.77083333333</v>
      </c>
    </row>
    <row r="7" spans="1:6" ht="31.2" x14ac:dyDescent="0.3">
      <c r="A7" s="57"/>
      <c r="B7" s="21" t="s">
        <v>324</v>
      </c>
      <c r="C7" s="21" t="s">
        <v>4</v>
      </c>
      <c r="D7" s="21">
        <v>1328731.3</v>
      </c>
      <c r="E7" s="21">
        <f t="shared" ref="E7:E8" si="0">D7/12</f>
        <v>110727.60833333334</v>
      </c>
    </row>
    <row r="8" spans="1:6" ht="46.8" x14ac:dyDescent="0.3">
      <c r="A8" s="57"/>
      <c r="B8" s="21" t="s">
        <v>325</v>
      </c>
      <c r="C8" s="21" t="s">
        <v>5</v>
      </c>
      <c r="D8" s="21">
        <v>1315644.28</v>
      </c>
      <c r="E8" s="21">
        <f t="shared" si="0"/>
        <v>109637.02333333333</v>
      </c>
    </row>
    <row r="9" spans="1:6" ht="46.8" x14ac:dyDescent="0.3">
      <c r="A9" s="57"/>
      <c r="B9" s="21" t="s">
        <v>326</v>
      </c>
      <c r="C9" s="21" t="s">
        <v>7</v>
      </c>
      <c r="D9" s="21">
        <v>1168471.8899999999</v>
      </c>
      <c r="E9" s="21">
        <f>D9/12</f>
        <v>97372.657499999987</v>
      </c>
    </row>
    <row r="10" spans="1:6" ht="46.8" x14ac:dyDescent="0.3">
      <c r="A10" s="57"/>
      <c r="B10" s="21" t="s">
        <v>327</v>
      </c>
      <c r="C10" s="21" t="s">
        <v>130</v>
      </c>
      <c r="D10" s="21">
        <v>587384.62</v>
      </c>
      <c r="E10" s="21">
        <f>D10/4.5</f>
        <v>130529.91555555555</v>
      </c>
      <c r="F10" s="25" t="s">
        <v>328</v>
      </c>
    </row>
    <row r="11" spans="1:6" ht="31.2" x14ac:dyDescent="0.3">
      <c r="A11" s="58"/>
      <c r="B11" s="21" t="s">
        <v>329</v>
      </c>
      <c r="C11" s="21" t="s">
        <v>330</v>
      </c>
      <c r="D11" s="21">
        <v>1391016.87</v>
      </c>
      <c r="E11" s="21">
        <f>D11/12</f>
        <v>115918.07250000001</v>
      </c>
      <c r="F11" s="25" t="s">
        <v>331</v>
      </c>
    </row>
    <row r="12" spans="1:6" ht="31.2" x14ac:dyDescent="0.3">
      <c r="A12" s="68" t="s">
        <v>639</v>
      </c>
      <c r="B12" s="36" t="s">
        <v>640</v>
      </c>
      <c r="C12" s="36" t="s">
        <v>2</v>
      </c>
      <c r="D12" s="36">
        <v>380769.2</v>
      </c>
      <c r="E12" s="36">
        <f>D12/4</f>
        <v>95192.3</v>
      </c>
    </row>
    <row r="13" spans="1:6" ht="31.2" x14ac:dyDescent="0.3">
      <c r="A13" s="79"/>
      <c r="B13" s="36" t="s">
        <v>641</v>
      </c>
      <c r="C13" s="36" t="s">
        <v>3</v>
      </c>
      <c r="D13" s="36">
        <v>13325.37</v>
      </c>
      <c r="E13" s="36">
        <f>D13/1</f>
        <v>13325.37</v>
      </c>
    </row>
    <row r="14" spans="1:6" ht="31.2" x14ac:dyDescent="0.3">
      <c r="A14" s="79"/>
      <c r="B14" s="36" t="s">
        <v>642</v>
      </c>
      <c r="C14" s="36" t="s">
        <v>3</v>
      </c>
      <c r="D14" s="36">
        <v>199057.84</v>
      </c>
      <c r="E14" s="36">
        <f>D14/3</f>
        <v>66352.613333333327</v>
      </c>
    </row>
    <row r="15" spans="1:6" ht="31.2" x14ac:dyDescent="0.3">
      <c r="A15" s="79"/>
      <c r="B15" s="36" t="s">
        <v>643</v>
      </c>
      <c r="C15" s="36" t="s">
        <v>4</v>
      </c>
      <c r="D15" s="36">
        <v>143890</v>
      </c>
      <c r="E15" s="36">
        <f>D15/1</f>
        <v>143890</v>
      </c>
    </row>
    <row r="16" spans="1:6" ht="46.8" x14ac:dyDescent="0.3">
      <c r="A16" s="79"/>
      <c r="B16" s="36" t="s">
        <v>644</v>
      </c>
      <c r="C16" s="36" t="s">
        <v>5</v>
      </c>
      <c r="D16" s="36">
        <v>75240</v>
      </c>
      <c r="E16" s="36">
        <f>D16/3</f>
        <v>25080</v>
      </c>
    </row>
    <row r="17" spans="1:5" ht="46.8" x14ac:dyDescent="0.3">
      <c r="A17" s="80"/>
      <c r="B17" s="36" t="s">
        <v>645</v>
      </c>
      <c r="C17" s="36" t="s">
        <v>7</v>
      </c>
      <c r="D17" s="36">
        <v>279067.05</v>
      </c>
      <c r="E17" s="36">
        <f>D17/4</f>
        <v>69766.762499999997</v>
      </c>
    </row>
    <row r="276" spans="2:5" ht="28.8" x14ac:dyDescent="0.3">
      <c r="B276" s="103"/>
      <c r="C276" s="25" t="s">
        <v>694</v>
      </c>
      <c r="D276" s="103"/>
      <c r="E276" s="103"/>
    </row>
    <row r="277" spans="2:5" ht="43.2" x14ac:dyDescent="0.3">
      <c r="B277" s="105"/>
      <c r="C277" s="25" t="s">
        <v>695</v>
      </c>
      <c r="D277" s="105"/>
      <c r="E277" s="105"/>
    </row>
  </sheetData>
  <mergeCells count="7">
    <mergeCell ref="A1:F1"/>
    <mergeCell ref="A2:E2"/>
    <mergeCell ref="A5:A11"/>
    <mergeCell ref="A12:A17"/>
    <mergeCell ref="B276:B277"/>
    <mergeCell ref="D276:D277"/>
    <mergeCell ref="E276:E27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workbookViewId="0">
      <selection activeCell="G278" sqref="G278"/>
    </sheetView>
  </sheetViews>
  <sheetFormatPr defaultRowHeight="14.4" x14ac:dyDescent="0.3"/>
  <cols>
    <col min="1" max="1" width="32" style="5" customWidth="1"/>
    <col min="2" max="2" width="21.6640625" style="5" customWidth="1"/>
    <col min="3" max="3" width="24.21875" style="5" customWidth="1"/>
    <col min="4" max="4" width="18.109375" style="5" customWidth="1"/>
    <col min="5" max="5" width="17.77734375" style="5" customWidth="1"/>
    <col min="6" max="6" width="25.77734375" style="5" customWidth="1"/>
    <col min="7" max="10" width="8.88671875" style="5"/>
    <col min="11" max="16384" width="8.88671875" style="4"/>
  </cols>
  <sheetData>
    <row r="1" spans="1:6" ht="25.8" x14ac:dyDescent="0.5">
      <c r="A1" s="64" t="s">
        <v>6</v>
      </c>
      <c r="B1" s="64"/>
      <c r="C1" s="64"/>
      <c r="D1" s="64"/>
      <c r="E1" s="64"/>
      <c r="F1" s="64"/>
    </row>
    <row r="2" spans="1:6" ht="25.8" customHeight="1" x14ac:dyDescent="0.5">
      <c r="A2" s="65" t="s">
        <v>12</v>
      </c>
      <c r="B2" s="65"/>
      <c r="C2" s="65"/>
      <c r="D2" s="65"/>
      <c r="E2" s="65"/>
      <c r="F2" s="6"/>
    </row>
    <row r="3" spans="1:6" ht="25.8" x14ac:dyDescent="0.5">
      <c r="A3" s="6"/>
      <c r="B3" s="6"/>
      <c r="C3" s="6"/>
      <c r="D3" s="6"/>
      <c r="E3" s="6" t="s">
        <v>9</v>
      </c>
      <c r="F3" s="6"/>
    </row>
    <row r="4" spans="1:6" ht="57.6" x14ac:dyDescent="0.3">
      <c r="A4" s="2" t="s">
        <v>0</v>
      </c>
      <c r="B4" s="2" t="s">
        <v>10</v>
      </c>
      <c r="C4" s="2" t="s">
        <v>1</v>
      </c>
      <c r="D4" s="2" t="s">
        <v>8</v>
      </c>
      <c r="E4" s="2" t="s">
        <v>11</v>
      </c>
    </row>
    <row r="5" spans="1:6" ht="30.6" customHeight="1" x14ac:dyDescent="0.3">
      <c r="A5" s="56" t="s">
        <v>118</v>
      </c>
      <c r="B5" s="36" t="s">
        <v>119</v>
      </c>
      <c r="C5" s="36" t="s">
        <v>2</v>
      </c>
      <c r="D5" s="36">
        <v>315224.65999999997</v>
      </c>
      <c r="E5" s="36">
        <v>63044.932000000001</v>
      </c>
      <c r="F5" s="46" t="s">
        <v>120</v>
      </c>
    </row>
    <row r="6" spans="1:6" ht="36" customHeight="1" x14ac:dyDescent="0.3">
      <c r="A6" s="57"/>
      <c r="B6" s="36" t="s">
        <v>121</v>
      </c>
      <c r="C6" s="36" t="s">
        <v>3</v>
      </c>
      <c r="D6" s="36">
        <v>115403.7</v>
      </c>
      <c r="E6" s="36">
        <v>28850.924999999999</v>
      </c>
      <c r="F6" s="36" t="s">
        <v>122</v>
      </c>
    </row>
    <row r="7" spans="1:6" ht="37.799999999999997" customHeight="1" x14ac:dyDescent="0.3">
      <c r="A7" s="57"/>
      <c r="B7" s="36" t="s">
        <v>123</v>
      </c>
      <c r="C7" s="36" t="s">
        <v>4</v>
      </c>
      <c r="D7" s="36">
        <v>381776.83</v>
      </c>
      <c r="E7" s="36">
        <v>76355.365999999995</v>
      </c>
      <c r="F7" s="36" t="s">
        <v>124</v>
      </c>
    </row>
    <row r="8" spans="1:6" ht="39" customHeight="1" x14ac:dyDescent="0.3">
      <c r="A8" s="57"/>
      <c r="B8" s="36" t="s">
        <v>125</v>
      </c>
      <c r="C8" s="36" t="s">
        <v>5</v>
      </c>
      <c r="D8" s="36">
        <v>149218.53</v>
      </c>
      <c r="E8" s="36">
        <v>37304.629999999997</v>
      </c>
      <c r="F8" s="36" t="s">
        <v>126</v>
      </c>
    </row>
    <row r="9" spans="1:6" ht="43.2" customHeight="1" x14ac:dyDescent="0.3">
      <c r="A9" s="57"/>
      <c r="B9" s="36" t="s">
        <v>127</v>
      </c>
      <c r="C9" s="36" t="s">
        <v>7</v>
      </c>
      <c r="D9" s="36">
        <v>123106.29</v>
      </c>
      <c r="E9" s="36">
        <v>30776.572</v>
      </c>
      <c r="F9" s="36" t="s">
        <v>128</v>
      </c>
    </row>
    <row r="10" spans="1:6" ht="43.2" customHeight="1" x14ac:dyDescent="0.3">
      <c r="A10" s="57"/>
      <c r="B10" s="36" t="s">
        <v>129</v>
      </c>
      <c r="C10" s="36" t="s">
        <v>130</v>
      </c>
      <c r="D10" s="36">
        <v>301259.03999999998</v>
      </c>
      <c r="E10" s="36">
        <v>60251.807999999997</v>
      </c>
      <c r="F10" s="36" t="s">
        <v>124</v>
      </c>
    </row>
    <row r="11" spans="1:6" ht="40.799999999999997" customHeight="1" x14ac:dyDescent="0.3">
      <c r="A11" s="57"/>
      <c r="B11" s="36" t="s">
        <v>131</v>
      </c>
      <c r="C11" s="36" t="s">
        <v>4</v>
      </c>
      <c r="D11" s="36">
        <v>737422.92</v>
      </c>
      <c r="E11" s="36">
        <v>61451.91</v>
      </c>
      <c r="F11" s="36" t="s">
        <v>132</v>
      </c>
    </row>
    <row r="12" spans="1:6" ht="40.200000000000003" customHeight="1" x14ac:dyDescent="0.3">
      <c r="A12" s="57"/>
      <c r="B12" s="36" t="s">
        <v>133</v>
      </c>
      <c r="C12" s="36" t="s">
        <v>134</v>
      </c>
      <c r="D12" s="36">
        <v>317021.55</v>
      </c>
      <c r="E12" s="36">
        <v>63404.31</v>
      </c>
      <c r="F12" s="36" t="s">
        <v>124</v>
      </c>
    </row>
    <row r="13" spans="1:6" ht="37.799999999999997" customHeight="1" x14ac:dyDescent="0.3">
      <c r="A13" s="57"/>
      <c r="B13" s="36" t="s">
        <v>135</v>
      </c>
      <c r="C13" s="36" t="s">
        <v>134</v>
      </c>
      <c r="D13" s="36">
        <v>76442.48</v>
      </c>
      <c r="E13" s="36">
        <v>25480.826000000001</v>
      </c>
      <c r="F13" s="36" t="s">
        <v>136</v>
      </c>
    </row>
    <row r="14" spans="1:6" ht="28.8" customHeight="1" x14ac:dyDescent="0.3">
      <c r="A14" s="57"/>
      <c r="B14" s="36" t="s">
        <v>137</v>
      </c>
      <c r="C14" s="36" t="s">
        <v>2</v>
      </c>
      <c r="D14" s="36">
        <v>559542.28</v>
      </c>
      <c r="E14" s="36">
        <v>93257.046000000002</v>
      </c>
      <c r="F14" s="36" t="s">
        <v>138</v>
      </c>
    </row>
    <row r="15" spans="1:6" ht="40.200000000000003" customHeight="1" x14ac:dyDescent="0.3">
      <c r="A15" s="57"/>
      <c r="B15" s="36" t="s">
        <v>139</v>
      </c>
      <c r="C15" s="36" t="s">
        <v>3</v>
      </c>
      <c r="D15" s="36">
        <v>376939.99</v>
      </c>
      <c r="E15" s="36">
        <v>41882.22</v>
      </c>
      <c r="F15" s="36" t="s">
        <v>140</v>
      </c>
    </row>
    <row r="16" spans="1:6" ht="46.2" customHeight="1" x14ac:dyDescent="0.3">
      <c r="A16" s="57"/>
      <c r="B16" s="36" t="s">
        <v>141</v>
      </c>
      <c r="C16" s="36" t="s">
        <v>7</v>
      </c>
      <c r="D16" s="36">
        <v>414603.04</v>
      </c>
      <c r="E16" s="36">
        <v>51825.38</v>
      </c>
      <c r="F16" s="36" t="s">
        <v>142</v>
      </c>
    </row>
    <row r="17" spans="1:6" ht="42" customHeight="1" x14ac:dyDescent="0.3">
      <c r="A17" s="57"/>
      <c r="B17" s="36" t="s">
        <v>133</v>
      </c>
      <c r="C17" s="36" t="s">
        <v>4</v>
      </c>
      <c r="D17" s="36">
        <v>378588.73</v>
      </c>
      <c r="E17" s="36">
        <v>47323.59</v>
      </c>
      <c r="F17" s="36" t="s">
        <v>143</v>
      </c>
    </row>
    <row r="18" spans="1:6" ht="34.799999999999997" customHeight="1" x14ac:dyDescent="0.3">
      <c r="A18" s="57"/>
      <c r="B18" s="36" t="s">
        <v>144</v>
      </c>
      <c r="C18" s="36" t="s">
        <v>5</v>
      </c>
      <c r="D18" s="36">
        <v>272799.93</v>
      </c>
      <c r="E18" s="36">
        <v>30311.102999999999</v>
      </c>
      <c r="F18" s="36" t="s">
        <v>145</v>
      </c>
    </row>
    <row r="19" spans="1:6" ht="34.200000000000003" customHeight="1" x14ac:dyDescent="0.3">
      <c r="A19" s="58"/>
      <c r="B19" s="36" t="s">
        <v>119</v>
      </c>
      <c r="C19" s="36" t="s">
        <v>130</v>
      </c>
      <c r="D19" s="36">
        <v>339575.31</v>
      </c>
      <c r="E19" s="36">
        <v>48510.758000000002</v>
      </c>
      <c r="F19" s="46" t="s">
        <v>146</v>
      </c>
    </row>
    <row r="276" spans="2:5" ht="28.8" x14ac:dyDescent="0.3">
      <c r="B276" s="103"/>
      <c r="C276" s="5" t="s">
        <v>694</v>
      </c>
      <c r="D276" s="103"/>
      <c r="E276" s="103"/>
    </row>
    <row r="277" spans="2:5" ht="43.2" x14ac:dyDescent="0.3">
      <c r="B277" s="105"/>
      <c r="C277" s="5" t="s">
        <v>695</v>
      </c>
      <c r="D277" s="105"/>
      <c r="E277" s="105"/>
    </row>
  </sheetData>
  <mergeCells count="6">
    <mergeCell ref="A1:F1"/>
    <mergeCell ref="A2:E2"/>
    <mergeCell ref="A5:A19"/>
    <mergeCell ref="B276:B277"/>
    <mergeCell ref="D276:D277"/>
    <mergeCell ref="E276:E27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tabSelected="1" workbookViewId="0">
      <selection activeCell="G278" sqref="G278"/>
    </sheetView>
  </sheetViews>
  <sheetFormatPr defaultRowHeight="14.4" x14ac:dyDescent="0.3"/>
  <cols>
    <col min="1" max="1" width="32" style="12" customWidth="1"/>
    <col min="2" max="2" width="21.6640625" style="12" customWidth="1"/>
    <col min="3" max="3" width="24.21875" style="12" customWidth="1"/>
    <col min="4" max="4" width="18.109375" style="12" customWidth="1"/>
    <col min="5" max="5" width="17.77734375" style="12" customWidth="1"/>
    <col min="6" max="10" width="8.88671875" style="12"/>
    <col min="11" max="16384" width="8.88671875" style="11"/>
  </cols>
  <sheetData>
    <row r="1" spans="1:6" ht="25.8" x14ac:dyDescent="0.5">
      <c r="A1" s="64" t="s">
        <v>6</v>
      </c>
      <c r="B1" s="64"/>
      <c r="C1" s="64"/>
      <c r="D1" s="64"/>
      <c r="E1" s="64"/>
      <c r="F1" s="64"/>
    </row>
    <row r="2" spans="1:6" ht="25.8" customHeight="1" x14ac:dyDescent="0.5">
      <c r="A2" s="65" t="s">
        <v>12</v>
      </c>
      <c r="B2" s="65"/>
      <c r="C2" s="65"/>
      <c r="D2" s="65"/>
      <c r="E2" s="65"/>
      <c r="F2" s="13"/>
    </row>
    <row r="3" spans="1:6" ht="18" customHeight="1" x14ac:dyDescent="0.5">
      <c r="A3" s="13"/>
      <c r="B3" s="13"/>
      <c r="C3" s="13"/>
      <c r="D3" s="13"/>
      <c r="E3" s="13" t="s">
        <v>9</v>
      </c>
      <c r="F3" s="13"/>
    </row>
    <row r="4" spans="1:6" ht="57.6" x14ac:dyDescent="0.3">
      <c r="A4" s="9" t="s">
        <v>0</v>
      </c>
      <c r="B4" s="9" t="s">
        <v>10</v>
      </c>
      <c r="C4" s="9" t="s">
        <v>1</v>
      </c>
      <c r="D4" s="9" t="s">
        <v>8</v>
      </c>
      <c r="E4" s="9" t="s">
        <v>11</v>
      </c>
    </row>
    <row r="5" spans="1:6" ht="31.2" x14ac:dyDescent="0.3">
      <c r="A5" s="81" t="s">
        <v>693</v>
      </c>
      <c r="B5" s="14" t="s">
        <v>97</v>
      </c>
      <c r="C5" s="14" t="s">
        <v>2</v>
      </c>
      <c r="D5" s="15">
        <v>1440417</v>
      </c>
      <c r="E5" s="15">
        <v>120035</v>
      </c>
    </row>
    <row r="6" spans="1:6" ht="31.2" x14ac:dyDescent="0.3">
      <c r="A6" s="82"/>
      <c r="B6" s="14" t="s">
        <v>98</v>
      </c>
      <c r="C6" s="14" t="s">
        <v>3</v>
      </c>
      <c r="D6" s="15">
        <v>619656</v>
      </c>
      <c r="E6" s="15">
        <v>51638</v>
      </c>
    </row>
    <row r="7" spans="1:6" ht="31.2" x14ac:dyDescent="0.3">
      <c r="A7" s="82"/>
      <c r="B7" s="14" t="s">
        <v>99</v>
      </c>
      <c r="C7" s="14" t="s">
        <v>100</v>
      </c>
      <c r="D7" s="15">
        <v>619656</v>
      </c>
      <c r="E7" s="15">
        <v>51638</v>
      </c>
    </row>
    <row r="8" spans="1:6" ht="31.2" x14ac:dyDescent="0.3">
      <c r="A8" s="83"/>
      <c r="B8" s="14" t="s">
        <v>101</v>
      </c>
      <c r="C8" s="14" t="s">
        <v>102</v>
      </c>
      <c r="D8" s="15">
        <v>619656</v>
      </c>
      <c r="E8" s="15">
        <v>51638</v>
      </c>
    </row>
    <row r="276" spans="2:5" ht="28.8" x14ac:dyDescent="0.3">
      <c r="B276" s="103"/>
      <c r="C276" s="12" t="s">
        <v>694</v>
      </c>
      <c r="D276" s="103"/>
      <c r="E276" s="103"/>
    </row>
    <row r="277" spans="2:5" ht="43.2" x14ac:dyDescent="0.3">
      <c r="B277" s="105"/>
      <c r="C277" s="12" t="s">
        <v>695</v>
      </c>
      <c r="D277" s="105"/>
      <c r="E277" s="105"/>
    </row>
  </sheetData>
  <mergeCells count="6">
    <mergeCell ref="A1:F1"/>
    <mergeCell ref="A2:E2"/>
    <mergeCell ref="A5:A8"/>
    <mergeCell ref="B276:B277"/>
    <mergeCell ref="D276:D277"/>
    <mergeCell ref="E276:E27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школы-интернаты</vt:lpstr>
      <vt:lpstr>кадеты</vt:lpstr>
      <vt:lpstr>детские дома</vt:lpstr>
      <vt:lpstr>центры</vt:lpstr>
      <vt:lpstr>ИРО</vt:lpstr>
      <vt:lpstr>Иннополис</vt:lpstr>
      <vt:lpstr>Гуманитарная гимн.</vt:lpstr>
      <vt:lpstr>Институт Марджани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2017-03-30T13:41:51Z</cp:lastPrinted>
  <dcterms:created xsi:type="dcterms:W3CDTF">2017-03-22T08:00:58Z</dcterms:created>
  <dcterms:modified xsi:type="dcterms:W3CDTF">2017-03-30T13:58:42Z</dcterms:modified>
</cp:coreProperties>
</file>